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345" activeTab="8"/>
  </bookViews>
  <sheets>
    <sheet name="200" sheetId="1" r:id="rId1"/>
    <sheet name="300" sheetId="2" r:id="rId2"/>
    <sheet name="400" sheetId="3" r:id="rId3"/>
    <sheet name="600" sheetId="4" r:id="rId4"/>
    <sheet name="1000" sheetId="5" r:id="rId5"/>
    <sheet name="1200" sheetId="6" r:id="rId6"/>
    <sheet name="Флеши" sheetId="8" r:id="rId7"/>
    <sheet name="Участие в зарубежных бреветах" sheetId="7" r:id="rId8"/>
    <sheet name="Итоги" sheetId="9" r:id="rId9"/>
  </sheets>
  <definedNames>
    <definedName name="_xlnm._FilterDatabase" localSheetId="0" hidden="1">'200'!$B$3:$L$3</definedName>
    <definedName name="_xlnm._FilterDatabase" localSheetId="8" hidden="1">Итоги!$B$2:$L$34</definedName>
    <definedName name="RM_1000">'1000'!$B$76:$K$84</definedName>
    <definedName name="RM_1200">'1200'!$B$76:$K$85</definedName>
    <definedName name="RM_200">'200'!$B$76:$I$87</definedName>
    <definedName name="RM_300">'300'!$B$76:$K$86</definedName>
    <definedName name="RM_400">'400'!$B$76:$K$85</definedName>
    <definedName name="RM_600">'600'!$B$76:$K$84</definedName>
    <definedName name="ОРВМ_1000">'1000'!$B$40:$K$69</definedName>
    <definedName name="ОРВМ_1200">'1200'!$B$40:$K$69</definedName>
    <definedName name="ОРВМ_200">'200'!$B$40:$K$69</definedName>
    <definedName name="ОРВМ_300">'300'!$B$40:$K$69</definedName>
    <definedName name="ОРВМ_400">'400'!$B$40:$K$69</definedName>
    <definedName name="ОРВМ_600">'600'!$B$40:$K$69</definedName>
  </definedNames>
  <calcPr calcId="144525"/>
</workbook>
</file>

<file path=xl/calcChain.xml><?xml version="1.0" encoding="utf-8"?>
<calcChain xmlns="http://schemas.openxmlformats.org/spreadsheetml/2006/main">
  <c r="K36" i="9" l="1"/>
  <c r="L26" i="9"/>
  <c r="L25" i="9"/>
  <c r="L34" i="9"/>
  <c r="L33" i="9"/>
  <c r="L32" i="9"/>
  <c r="L31" i="9"/>
  <c r="L30" i="9"/>
  <c r="L29" i="9"/>
  <c r="L18" i="9"/>
  <c r="L28" i="9"/>
  <c r="L27" i="9"/>
  <c r="L17" i="9"/>
  <c r="L16" i="9"/>
  <c r="L15" i="9"/>
  <c r="L14" i="9"/>
  <c r="L11" i="9"/>
  <c r="L8" i="9"/>
  <c r="L13" i="9"/>
  <c r="L7" i="9"/>
  <c r="L9" i="9"/>
  <c r="L12" i="9"/>
  <c r="L24" i="9"/>
  <c r="L23" i="9"/>
  <c r="L6" i="9"/>
  <c r="L22" i="9"/>
  <c r="L21" i="9"/>
  <c r="L5" i="9"/>
  <c r="L20" i="9"/>
  <c r="L3" i="9"/>
  <c r="K3" i="9"/>
  <c r="L19" i="9"/>
  <c r="K19" i="9"/>
  <c r="K20" i="9"/>
  <c r="K5" i="9"/>
  <c r="K21" i="9"/>
  <c r="K22" i="9"/>
  <c r="K6" i="9"/>
  <c r="K23" i="9"/>
  <c r="K24" i="9"/>
  <c r="K12" i="9"/>
  <c r="K9" i="9"/>
  <c r="K7" i="9"/>
  <c r="K13" i="9"/>
  <c r="K8" i="9"/>
  <c r="K11" i="9"/>
  <c r="K25" i="9"/>
  <c r="K14" i="9"/>
  <c r="K15" i="9"/>
  <c r="K26" i="9"/>
  <c r="K16" i="9"/>
  <c r="K17" i="9"/>
  <c r="K27" i="9"/>
  <c r="K28" i="9"/>
  <c r="K18" i="9"/>
  <c r="K29" i="9"/>
  <c r="K30" i="9"/>
  <c r="K31" i="9"/>
  <c r="K32" i="9"/>
  <c r="K33" i="9"/>
  <c r="K34" i="9"/>
  <c r="L10" i="9"/>
  <c r="K10" i="9"/>
  <c r="L4" i="9"/>
  <c r="K4" i="9"/>
  <c r="B35" i="6" l="1"/>
  <c r="C35" i="6"/>
  <c r="D35" i="6"/>
  <c r="E35" i="6"/>
  <c r="F35" i="6"/>
  <c r="B35" i="5"/>
  <c r="C35" i="5"/>
  <c r="D35" i="5"/>
  <c r="E35" i="5"/>
  <c r="F35" i="5"/>
  <c r="B35" i="4"/>
  <c r="C35" i="4"/>
  <c r="D35" i="4"/>
  <c r="E35" i="4"/>
  <c r="F35" i="4"/>
  <c r="B35" i="3"/>
  <c r="C35" i="3"/>
  <c r="D35" i="3"/>
  <c r="E35" i="3"/>
  <c r="F35" i="3"/>
  <c r="B35" i="2"/>
  <c r="C35" i="2"/>
  <c r="D35" i="2"/>
  <c r="E35" i="2"/>
  <c r="F35" i="2"/>
  <c r="B40" i="5" l="1"/>
  <c r="C40" i="5"/>
  <c r="D40" i="5"/>
  <c r="G1" i="6" l="1"/>
  <c r="B40" i="3" l="1"/>
  <c r="C40" i="3"/>
  <c r="D40" i="3"/>
  <c r="B41" i="3"/>
  <c r="C41" i="3"/>
  <c r="D41" i="3"/>
  <c r="B42" i="3"/>
  <c r="C42" i="3"/>
  <c r="D42" i="3"/>
  <c r="B43" i="3"/>
  <c r="C43" i="3"/>
  <c r="D43" i="3"/>
  <c r="B44" i="3"/>
  <c r="C44" i="3"/>
  <c r="D44" i="3"/>
  <c r="B45" i="3"/>
  <c r="C45" i="3"/>
  <c r="D45" i="3"/>
  <c r="B46" i="3"/>
  <c r="C46" i="3"/>
  <c r="D46" i="3"/>
  <c r="B47" i="3"/>
  <c r="C47" i="3"/>
  <c r="D47" i="3"/>
  <c r="B48" i="3"/>
  <c r="C48" i="3"/>
  <c r="D48" i="3"/>
  <c r="B49" i="3"/>
  <c r="C49" i="3"/>
  <c r="D49" i="3"/>
  <c r="B50" i="3"/>
  <c r="C50" i="3"/>
  <c r="D50" i="3"/>
  <c r="B51" i="3"/>
  <c r="C51" i="3"/>
  <c r="D51" i="3"/>
  <c r="B52" i="3"/>
  <c r="C52" i="3"/>
  <c r="D52" i="3"/>
  <c r="B53" i="3"/>
  <c r="C53" i="3"/>
  <c r="D53" i="3"/>
  <c r="B54" i="3"/>
  <c r="C54" i="3"/>
  <c r="D54" i="3"/>
  <c r="B55" i="3"/>
  <c r="C55" i="3"/>
  <c r="D55" i="3"/>
  <c r="B56" i="3"/>
  <c r="C56" i="3"/>
  <c r="D56" i="3"/>
  <c r="B57" i="3"/>
  <c r="C57" i="3"/>
  <c r="D57" i="3"/>
  <c r="B58" i="3"/>
  <c r="C58" i="3"/>
  <c r="D58" i="3"/>
  <c r="B59" i="3"/>
  <c r="C59" i="3"/>
  <c r="D59" i="3"/>
  <c r="B60" i="3"/>
  <c r="C60" i="3"/>
  <c r="D60" i="3"/>
  <c r="B61" i="3"/>
  <c r="C61" i="3"/>
  <c r="D61" i="3"/>
  <c r="B62" i="3"/>
  <c r="C62" i="3"/>
  <c r="D62" i="3"/>
  <c r="B63" i="3"/>
  <c r="C63" i="3"/>
  <c r="D63" i="3"/>
  <c r="B64" i="3"/>
  <c r="C64" i="3"/>
  <c r="D64" i="3"/>
  <c r="B65" i="3"/>
  <c r="C65" i="3"/>
  <c r="D65" i="3"/>
  <c r="B66" i="3"/>
  <c r="C66" i="3"/>
  <c r="D66" i="3"/>
  <c r="B67" i="3"/>
  <c r="C67" i="3"/>
  <c r="D67" i="3"/>
  <c r="B68" i="3"/>
  <c r="C68" i="3"/>
  <c r="D68" i="3"/>
  <c r="B69" i="3"/>
  <c r="C69" i="3"/>
  <c r="D69" i="3"/>
  <c r="D59" i="6" l="1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C40" i="6"/>
  <c r="B40" i="6"/>
  <c r="D59" i="5"/>
  <c r="C59" i="5"/>
  <c r="B59" i="5"/>
  <c r="D58" i="5"/>
  <c r="C58" i="5"/>
  <c r="B58" i="5"/>
  <c r="D57" i="5"/>
  <c r="C57" i="5"/>
  <c r="B57" i="5"/>
  <c r="D56" i="5"/>
  <c r="C56" i="5"/>
  <c r="B56" i="5"/>
  <c r="D55" i="5"/>
  <c r="C55" i="5"/>
  <c r="B55" i="5"/>
  <c r="D54" i="5"/>
  <c r="C54" i="5"/>
  <c r="B54" i="5"/>
  <c r="D53" i="5"/>
  <c r="C53" i="5"/>
  <c r="B53" i="5"/>
  <c r="D52" i="5"/>
  <c r="C52" i="5"/>
  <c r="B52" i="5"/>
  <c r="D51" i="5"/>
  <c r="C51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45" i="5"/>
  <c r="C45" i="5"/>
  <c r="B45" i="5"/>
  <c r="D44" i="5"/>
  <c r="C44" i="5"/>
  <c r="B44" i="5"/>
  <c r="D43" i="5"/>
  <c r="C43" i="5"/>
  <c r="B43" i="5"/>
  <c r="D42" i="5"/>
  <c r="C42" i="5"/>
  <c r="B42" i="5"/>
  <c r="D41" i="5"/>
  <c r="C41" i="5"/>
  <c r="B41" i="5"/>
  <c r="D59" i="4"/>
  <c r="C59" i="4"/>
  <c r="B59" i="4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D52" i="4"/>
  <c r="C52" i="4"/>
  <c r="B52" i="4"/>
  <c r="D51" i="4"/>
  <c r="C51" i="4"/>
  <c r="B51" i="4"/>
  <c r="D50" i="4"/>
  <c r="C50" i="4"/>
  <c r="B50" i="4"/>
  <c r="D49" i="4"/>
  <c r="C49" i="4"/>
  <c r="B49" i="4"/>
  <c r="D48" i="4"/>
  <c r="C48" i="4"/>
  <c r="B48" i="4"/>
  <c r="D47" i="4"/>
  <c r="C47" i="4"/>
  <c r="B47" i="4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59" i="2"/>
  <c r="C59" i="2"/>
  <c r="B59" i="2"/>
  <c r="D58" i="2"/>
  <c r="C58" i="2"/>
  <c r="B58" i="2"/>
  <c r="D57" i="2"/>
  <c r="C57" i="2"/>
  <c r="B57" i="2"/>
  <c r="D56" i="2"/>
  <c r="C56" i="2"/>
  <c r="B56" i="2"/>
  <c r="D55" i="2"/>
  <c r="C55" i="2"/>
  <c r="B55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D44" i="2"/>
  <c r="C44" i="2"/>
  <c r="B44" i="2"/>
  <c r="D43" i="2"/>
  <c r="C43" i="2"/>
  <c r="B43" i="2"/>
  <c r="D42" i="2"/>
  <c r="C42" i="2"/>
  <c r="B42" i="2"/>
  <c r="D41" i="2"/>
  <c r="C41" i="2"/>
  <c r="B41" i="2"/>
  <c r="D40" i="2"/>
  <c r="C40" i="2"/>
  <c r="B40" i="2"/>
  <c r="F34" i="6"/>
  <c r="E34" i="6"/>
  <c r="D34" i="6"/>
  <c r="C34" i="6"/>
  <c r="B34" i="6"/>
  <c r="F33" i="6"/>
  <c r="E33" i="6"/>
  <c r="D33" i="6"/>
  <c r="C33" i="6"/>
  <c r="B33" i="6"/>
  <c r="F32" i="6"/>
  <c r="E32" i="6"/>
  <c r="D32" i="6"/>
  <c r="C32" i="6"/>
  <c r="B32" i="6"/>
  <c r="F31" i="6"/>
  <c r="E31" i="6"/>
  <c r="D31" i="6"/>
  <c r="C31" i="6"/>
  <c r="B31" i="6"/>
  <c r="F34" i="5"/>
  <c r="E34" i="5"/>
  <c r="D34" i="5"/>
  <c r="C34" i="5"/>
  <c r="B34" i="5"/>
  <c r="F33" i="5"/>
  <c r="E33" i="5"/>
  <c r="D33" i="5"/>
  <c r="C33" i="5"/>
  <c r="B33" i="5"/>
  <c r="F32" i="5"/>
  <c r="E32" i="5"/>
  <c r="D32" i="5"/>
  <c r="C32" i="5"/>
  <c r="B32" i="5"/>
  <c r="F31" i="5"/>
  <c r="E31" i="5"/>
  <c r="D31" i="5"/>
  <c r="C31" i="5"/>
  <c r="B31" i="5"/>
  <c r="F34" i="4"/>
  <c r="E34" i="4"/>
  <c r="D34" i="4"/>
  <c r="C34" i="4"/>
  <c r="B34" i="4"/>
  <c r="F33" i="4"/>
  <c r="E33" i="4"/>
  <c r="D33" i="4"/>
  <c r="C33" i="4"/>
  <c r="B33" i="4"/>
  <c r="F32" i="4"/>
  <c r="E32" i="4"/>
  <c r="D32" i="4"/>
  <c r="C32" i="4"/>
  <c r="B32" i="4"/>
  <c r="F31" i="4"/>
  <c r="E31" i="4"/>
  <c r="D31" i="4"/>
  <c r="C31" i="4"/>
  <c r="B31" i="4"/>
  <c r="F34" i="3"/>
  <c r="E34" i="3"/>
  <c r="D34" i="3"/>
  <c r="C34" i="3"/>
  <c r="B34" i="3"/>
  <c r="F33" i="3"/>
  <c r="E33" i="3"/>
  <c r="D33" i="3"/>
  <c r="C33" i="3"/>
  <c r="B33" i="3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34" i="2"/>
  <c r="E34" i="2"/>
  <c r="D34" i="2"/>
  <c r="C34" i="2"/>
  <c r="B34" i="2"/>
  <c r="F33" i="2"/>
  <c r="E33" i="2"/>
  <c r="D33" i="2"/>
  <c r="C33" i="2"/>
  <c r="B33" i="2"/>
  <c r="F32" i="2"/>
  <c r="E32" i="2"/>
  <c r="D32" i="2"/>
  <c r="C32" i="2"/>
  <c r="B32" i="2"/>
  <c r="F31" i="2"/>
  <c r="E31" i="2"/>
  <c r="D31" i="2"/>
  <c r="C31" i="2"/>
  <c r="B31" i="2"/>
  <c r="B60" i="2"/>
  <c r="C60" i="2"/>
  <c r="D60" i="2"/>
  <c r="B60" i="4"/>
  <c r="C60" i="4"/>
  <c r="D60" i="4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69" i="5"/>
  <c r="C69" i="5"/>
  <c r="B69" i="5"/>
  <c r="D68" i="5"/>
  <c r="C68" i="5"/>
  <c r="B68" i="5"/>
  <c r="D67" i="5"/>
  <c r="C67" i="5"/>
  <c r="B67" i="5"/>
  <c r="D66" i="5"/>
  <c r="C66" i="5"/>
  <c r="B66" i="5"/>
  <c r="D65" i="5"/>
  <c r="C65" i="5"/>
  <c r="B65" i="5"/>
  <c r="D64" i="5"/>
  <c r="C64" i="5"/>
  <c r="B64" i="5"/>
  <c r="D63" i="5"/>
  <c r="C63" i="5"/>
  <c r="B63" i="5"/>
  <c r="D62" i="5"/>
  <c r="C62" i="5"/>
  <c r="B62" i="5"/>
  <c r="D61" i="5"/>
  <c r="C61" i="5"/>
  <c r="B61" i="5"/>
  <c r="D60" i="5"/>
  <c r="C60" i="5"/>
  <c r="B60" i="5"/>
  <c r="D69" i="4"/>
  <c r="C69" i="4"/>
  <c r="B69" i="4"/>
  <c r="D68" i="4"/>
  <c r="C68" i="4"/>
  <c r="B68" i="4"/>
  <c r="D67" i="4"/>
  <c r="C67" i="4"/>
  <c r="B67" i="4"/>
  <c r="D66" i="4"/>
  <c r="C66" i="4"/>
  <c r="B66" i="4"/>
  <c r="D65" i="4"/>
  <c r="C65" i="4"/>
  <c r="B65" i="4"/>
  <c r="D64" i="4"/>
  <c r="C64" i="4"/>
  <c r="B64" i="4"/>
  <c r="D63" i="4"/>
  <c r="C63" i="4"/>
  <c r="B63" i="4"/>
  <c r="D62" i="4"/>
  <c r="C62" i="4"/>
  <c r="B62" i="4"/>
  <c r="D61" i="4"/>
  <c r="C61" i="4"/>
  <c r="B61" i="4"/>
  <c r="B61" i="2"/>
  <c r="C61" i="2"/>
  <c r="D61" i="2"/>
  <c r="B62" i="2"/>
  <c r="C62" i="2"/>
  <c r="D62" i="2"/>
  <c r="B63" i="2"/>
  <c r="C63" i="2"/>
  <c r="D63" i="2"/>
  <c r="B64" i="2"/>
  <c r="C64" i="2"/>
  <c r="D64" i="2"/>
  <c r="B65" i="2"/>
  <c r="C65" i="2"/>
  <c r="D65" i="2"/>
  <c r="B66" i="2"/>
  <c r="C66" i="2"/>
  <c r="D66" i="2"/>
  <c r="B67" i="2"/>
  <c r="C67" i="2"/>
  <c r="D67" i="2"/>
  <c r="B68" i="2"/>
  <c r="C68" i="2"/>
  <c r="D68" i="2"/>
  <c r="B69" i="2"/>
  <c r="C69" i="2"/>
  <c r="D69" i="2"/>
  <c r="F30" i="6"/>
  <c r="E30" i="6"/>
  <c r="D30" i="6"/>
  <c r="C30" i="6"/>
  <c r="B30" i="6"/>
  <c r="F29" i="6"/>
  <c r="E29" i="6"/>
  <c r="D29" i="6"/>
  <c r="C29" i="6"/>
  <c r="B29" i="6"/>
  <c r="F28" i="6"/>
  <c r="E28" i="6"/>
  <c r="D28" i="6"/>
  <c r="C28" i="6"/>
  <c r="B28" i="6"/>
  <c r="F27" i="6"/>
  <c r="E27" i="6"/>
  <c r="D27" i="6"/>
  <c r="C27" i="6"/>
  <c r="B27" i="6"/>
  <c r="F26" i="6"/>
  <c r="E26" i="6"/>
  <c r="D26" i="6"/>
  <c r="C26" i="6"/>
  <c r="B26" i="6"/>
  <c r="F25" i="6"/>
  <c r="E25" i="6"/>
  <c r="D25" i="6"/>
  <c r="C25" i="6"/>
  <c r="B25" i="6"/>
  <c r="F24" i="6"/>
  <c r="E24" i="6"/>
  <c r="D24" i="6"/>
  <c r="C24" i="6"/>
  <c r="B24" i="6"/>
  <c r="F23" i="6"/>
  <c r="E23" i="6"/>
  <c r="D23" i="6"/>
  <c r="C23" i="6"/>
  <c r="B23" i="6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8" i="6"/>
  <c r="E18" i="6"/>
  <c r="D18" i="6"/>
  <c r="C18" i="6"/>
  <c r="B18" i="6"/>
  <c r="F17" i="6"/>
  <c r="E17" i="6"/>
  <c r="D17" i="6"/>
  <c r="C17" i="6"/>
  <c r="B17" i="6"/>
  <c r="F16" i="6"/>
  <c r="E16" i="6"/>
  <c r="D16" i="6"/>
  <c r="C16" i="6"/>
  <c r="B16" i="6"/>
  <c r="F15" i="6"/>
  <c r="E15" i="6"/>
  <c r="D15" i="6"/>
  <c r="C15" i="6"/>
  <c r="B15" i="6"/>
  <c r="F14" i="6"/>
  <c r="E14" i="6"/>
  <c r="D14" i="6"/>
  <c r="C14" i="6"/>
  <c r="B14" i="6"/>
  <c r="F13" i="6"/>
  <c r="E13" i="6"/>
  <c r="D13" i="6"/>
  <c r="C13" i="6"/>
  <c r="B13" i="6"/>
  <c r="F12" i="6"/>
  <c r="E12" i="6"/>
  <c r="D12" i="6"/>
  <c r="C12" i="6"/>
  <c r="B12" i="6"/>
  <c r="F11" i="6"/>
  <c r="E11" i="6"/>
  <c r="D11" i="6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F7" i="6"/>
  <c r="E7" i="6"/>
  <c r="D7" i="6"/>
  <c r="C7" i="6"/>
  <c r="B7" i="6"/>
  <c r="F6" i="6"/>
  <c r="E6" i="6"/>
  <c r="D6" i="6"/>
  <c r="C6" i="6"/>
  <c r="B6" i="6"/>
  <c r="F5" i="6"/>
  <c r="E5" i="6"/>
  <c r="D5" i="6"/>
  <c r="C5" i="6"/>
  <c r="B5" i="6"/>
  <c r="F4" i="6"/>
  <c r="E4" i="6"/>
  <c r="D4" i="6"/>
  <c r="C4" i="6"/>
  <c r="B4" i="6"/>
  <c r="F30" i="5"/>
  <c r="E30" i="5"/>
  <c r="D30" i="5"/>
  <c r="C30" i="5"/>
  <c r="B30" i="5"/>
  <c r="F29" i="5"/>
  <c r="E29" i="5"/>
  <c r="D29" i="5"/>
  <c r="C29" i="5"/>
  <c r="B29" i="5"/>
  <c r="F28" i="5"/>
  <c r="E28" i="5"/>
  <c r="D28" i="5"/>
  <c r="C28" i="5"/>
  <c r="B28" i="5"/>
  <c r="F27" i="5"/>
  <c r="E27" i="5"/>
  <c r="D27" i="5"/>
  <c r="C27" i="5"/>
  <c r="B27" i="5"/>
  <c r="F26" i="5"/>
  <c r="E26" i="5"/>
  <c r="D26" i="5"/>
  <c r="C26" i="5"/>
  <c r="B26" i="5"/>
  <c r="F25" i="5"/>
  <c r="E25" i="5"/>
  <c r="D25" i="5"/>
  <c r="C25" i="5"/>
  <c r="B25" i="5"/>
  <c r="F24" i="5"/>
  <c r="E24" i="5"/>
  <c r="D24" i="5"/>
  <c r="C24" i="5"/>
  <c r="B24" i="5"/>
  <c r="F23" i="5"/>
  <c r="E23" i="5"/>
  <c r="D23" i="5"/>
  <c r="C23" i="5"/>
  <c r="B23" i="5"/>
  <c r="F22" i="5"/>
  <c r="E22" i="5"/>
  <c r="D22" i="5"/>
  <c r="C22" i="5"/>
  <c r="B22" i="5"/>
  <c r="F21" i="5"/>
  <c r="E21" i="5"/>
  <c r="D21" i="5"/>
  <c r="C21" i="5"/>
  <c r="B21" i="5"/>
  <c r="F20" i="5"/>
  <c r="E20" i="5"/>
  <c r="D20" i="5"/>
  <c r="C20" i="5"/>
  <c r="B20" i="5"/>
  <c r="F19" i="5"/>
  <c r="E19" i="5"/>
  <c r="D19" i="5"/>
  <c r="C19" i="5"/>
  <c r="B19" i="5"/>
  <c r="F18" i="5"/>
  <c r="E18" i="5"/>
  <c r="D18" i="5"/>
  <c r="C18" i="5"/>
  <c r="B18" i="5"/>
  <c r="F17" i="5"/>
  <c r="E17" i="5"/>
  <c r="D17" i="5"/>
  <c r="C17" i="5"/>
  <c r="B17" i="5"/>
  <c r="F16" i="5"/>
  <c r="E16" i="5"/>
  <c r="D16" i="5"/>
  <c r="C16" i="5"/>
  <c r="B16" i="5"/>
  <c r="F15" i="5"/>
  <c r="E15" i="5"/>
  <c r="D15" i="5"/>
  <c r="C15" i="5"/>
  <c r="B15" i="5"/>
  <c r="F14" i="5"/>
  <c r="E14" i="5"/>
  <c r="D14" i="5"/>
  <c r="C14" i="5"/>
  <c r="B14" i="5"/>
  <c r="F13" i="5"/>
  <c r="E13" i="5"/>
  <c r="D13" i="5"/>
  <c r="C13" i="5"/>
  <c r="B13" i="5"/>
  <c r="F12" i="5"/>
  <c r="E12" i="5"/>
  <c r="D12" i="5"/>
  <c r="C12" i="5"/>
  <c r="B12" i="5"/>
  <c r="F11" i="5"/>
  <c r="E11" i="5"/>
  <c r="D11" i="5"/>
  <c r="C11" i="5"/>
  <c r="B11" i="5"/>
  <c r="F10" i="5"/>
  <c r="E10" i="5"/>
  <c r="D10" i="5"/>
  <c r="C10" i="5"/>
  <c r="B10" i="5"/>
  <c r="F9" i="5"/>
  <c r="E9" i="5"/>
  <c r="D9" i="5"/>
  <c r="C9" i="5"/>
  <c r="B9" i="5"/>
  <c r="F8" i="5"/>
  <c r="E8" i="5"/>
  <c r="D8" i="5"/>
  <c r="C8" i="5"/>
  <c r="B8" i="5"/>
  <c r="F7" i="5"/>
  <c r="E7" i="5"/>
  <c r="D7" i="5"/>
  <c r="C7" i="5"/>
  <c r="B7" i="5"/>
  <c r="F6" i="5"/>
  <c r="E6" i="5"/>
  <c r="D6" i="5"/>
  <c r="C6" i="5"/>
  <c r="B6" i="5"/>
  <c r="F5" i="5"/>
  <c r="E5" i="5"/>
  <c r="D5" i="5"/>
  <c r="C5" i="5"/>
  <c r="B5" i="5"/>
  <c r="F4" i="5"/>
  <c r="E4" i="5"/>
  <c r="D4" i="5"/>
  <c r="C4" i="5"/>
  <c r="B4" i="5"/>
  <c r="F30" i="4"/>
  <c r="E30" i="4"/>
  <c r="D30" i="4"/>
  <c r="C30" i="4"/>
  <c r="B30" i="4"/>
  <c r="F29" i="4"/>
  <c r="E29" i="4"/>
  <c r="D29" i="4"/>
  <c r="C29" i="4"/>
  <c r="B29" i="4"/>
  <c r="F28" i="4"/>
  <c r="E28" i="4"/>
  <c r="D28" i="4"/>
  <c r="C28" i="4"/>
  <c r="B28" i="4"/>
  <c r="F27" i="4"/>
  <c r="E27" i="4"/>
  <c r="D27" i="4"/>
  <c r="C27" i="4"/>
  <c r="B27" i="4"/>
  <c r="F26" i="4"/>
  <c r="E26" i="4"/>
  <c r="D26" i="4"/>
  <c r="C26" i="4"/>
  <c r="B26" i="4"/>
  <c r="F25" i="4"/>
  <c r="E25" i="4"/>
  <c r="D25" i="4"/>
  <c r="C25" i="4"/>
  <c r="B25" i="4"/>
  <c r="F24" i="4"/>
  <c r="E24" i="4"/>
  <c r="D24" i="4"/>
  <c r="C24" i="4"/>
  <c r="B24" i="4"/>
  <c r="F23" i="4"/>
  <c r="E23" i="4"/>
  <c r="D23" i="4"/>
  <c r="C23" i="4"/>
  <c r="B23" i="4"/>
  <c r="F22" i="4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E19" i="4"/>
  <c r="D19" i="4"/>
  <c r="C19" i="4"/>
  <c r="B19" i="4"/>
  <c r="F18" i="4"/>
  <c r="E18" i="4"/>
  <c r="D18" i="4"/>
  <c r="C18" i="4"/>
  <c r="B18" i="4"/>
  <c r="F17" i="4"/>
  <c r="E17" i="4"/>
  <c r="D17" i="4"/>
  <c r="C17" i="4"/>
  <c r="B17" i="4"/>
  <c r="F16" i="4"/>
  <c r="E16" i="4"/>
  <c r="D16" i="4"/>
  <c r="C16" i="4"/>
  <c r="B16" i="4"/>
  <c r="F15" i="4"/>
  <c r="E15" i="4"/>
  <c r="D15" i="4"/>
  <c r="C15" i="4"/>
  <c r="B15" i="4"/>
  <c r="F14" i="4"/>
  <c r="E14" i="4"/>
  <c r="D14" i="4"/>
  <c r="C14" i="4"/>
  <c r="B14" i="4"/>
  <c r="F13" i="4"/>
  <c r="E13" i="4"/>
  <c r="D13" i="4"/>
  <c r="C13" i="4"/>
  <c r="B13" i="4"/>
  <c r="F12" i="4"/>
  <c r="E12" i="4"/>
  <c r="D12" i="4"/>
  <c r="C12" i="4"/>
  <c r="B12" i="4"/>
  <c r="F11" i="4"/>
  <c r="E11" i="4"/>
  <c r="D11" i="4"/>
  <c r="C11" i="4"/>
  <c r="B11" i="4"/>
  <c r="F10" i="4"/>
  <c r="E10" i="4"/>
  <c r="D10" i="4"/>
  <c r="C10" i="4"/>
  <c r="B10" i="4"/>
  <c r="F9" i="4"/>
  <c r="E9" i="4"/>
  <c r="D9" i="4"/>
  <c r="C9" i="4"/>
  <c r="B9" i="4"/>
  <c r="F8" i="4"/>
  <c r="E8" i="4"/>
  <c r="D8" i="4"/>
  <c r="C8" i="4"/>
  <c r="B8" i="4"/>
  <c r="F7" i="4"/>
  <c r="E7" i="4"/>
  <c r="D7" i="4"/>
  <c r="C7" i="4"/>
  <c r="B7" i="4"/>
  <c r="F6" i="4"/>
  <c r="E6" i="4"/>
  <c r="D6" i="4"/>
  <c r="C6" i="4"/>
  <c r="B6" i="4"/>
  <c r="F5" i="4"/>
  <c r="E5" i="4"/>
  <c r="D5" i="4"/>
  <c r="C5" i="4"/>
  <c r="B5" i="4"/>
  <c r="F4" i="4"/>
  <c r="E4" i="4"/>
  <c r="D4" i="4"/>
  <c r="C4" i="4"/>
  <c r="B4" i="4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B10" i="2"/>
  <c r="C10" i="2"/>
  <c r="D10" i="2"/>
  <c r="E10" i="2"/>
  <c r="F10" i="2"/>
  <c r="B11" i="2"/>
  <c r="C11" i="2"/>
  <c r="D11" i="2"/>
  <c r="E11" i="2"/>
  <c r="F11" i="2"/>
  <c r="B12" i="2"/>
  <c r="C12" i="2"/>
  <c r="D12" i="2"/>
  <c r="E12" i="2"/>
  <c r="F12" i="2"/>
  <c r="B13" i="2"/>
  <c r="C13" i="2"/>
  <c r="D13" i="2"/>
  <c r="E13" i="2"/>
  <c r="F13" i="2"/>
  <c r="B14" i="2"/>
  <c r="C14" i="2"/>
  <c r="D14" i="2"/>
  <c r="E14" i="2"/>
  <c r="F14" i="2"/>
  <c r="B15" i="2"/>
  <c r="C15" i="2"/>
  <c r="D15" i="2"/>
  <c r="E15" i="2"/>
  <c r="F15" i="2"/>
  <c r="B16" i="2"/>
  <c r="C16" i="2"/>
  <c r="D16" i="2"/>
  <c r="E16" i="2"/>
  <c r="F16" i="2"/>
  <c r="B17" i="2"/>
  <c r="C17" i="2"/>
  <c r="D17" i="2"/>
  <c r="E17" i="2"/>
  <c r="F17" i="2"/>
  <c r="B18" i="2"/>
  <c r="C18" i="2"/>
  <c r="D18" i="2"/>
  <c r="E18" i="2"/>
  <c r="F18" i="2"/>
  <c r="B19" i="2"/>
  <c r="C19" i="2"/>
  <c r="D19" i="2"/>
  <c r="E19" i="2"/>
  <c r="F19" i="2"/>
  <c r="B20" i="2"/>
  <c r="C20" i="2"/>
  <c r="D20" i="2"/>
  <c r="E20" i="2"/>
  <c r="F20" i="2"/>
  <c r="B21" i="2"/>
  <c r="C21" i="2"/>
  <c r="D21" i="2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25" i="2"/>
  <c r="C25" i="2"/>
  <c r="D25" i="2"/>
  <c r="E25" i="2"/>
  <c r="F25" i="2"/>
  <c r="B26" i="2"/>
  <c r="C26" i="2"/>
  <c r="D26" i="2"/>
  <c r="E26" i="2"/>
  <c r="F26" i="2"/>
  <c r="B27" i="2"/>
  <c r="C27" i="2"/>
  <c r="D27" i="2"/>
  <c r="E27" i="2"/>
  <c r="F27" i="2"/>
  <c r="B28" i="2"/>
  <c r="C28" i="2"/>
  <c r="D28" i="2"/>
  <c r="E28" i="2"/>
  <c r="F28" i="2"/>
  <c r="B29" i="2"/>
  <c r="C29" i="2"/>
  <c r="D29" i="2"/>
  <c r="E29" i="2"/>
  <c r="F29" i="2"/>
  <c r="B30" i="2"/>
  <c r="C30" i="2"/>
  <c r="D30" i="2"/>
  <c r="E30" i="2"/>
  <c r="F30" i="2"/>
  <c r="D5" i="2"/>
  <c r="E5" i="2"/>
  <c r="F5" i="2"/>
  <c r="D6" i="2"/>
  <c r="E6" i="2"/>
  <c r="F6" i="2"/>
  <c r="D7" i="2"/>
  <c r="E7" i="2"/>
  <c r="F7" i="2"/>
  <c r="D8" i="2"/>
  <c r="E8" i="2"/>
  <c r="F8" i="2"/>
  <c r="D9" i="2"/>
  <c r="E9" i="2"/>
  <c r="F9" i="2"/>
  <c r="F4" i="2"/>
  <c r="E4" i="2"/>
  <c r="D4" i="2"/>
  <c r="C5" i="2"/>
  <c r="C6" i="2"/>
  <c r="C7" i="2"/>
  <c r="C8" i="2"/>
  <c r="C9" i="2"/>
  <c r="C4" i="2"/>
  <c r="B6" i="2"/>
  <c r="B7" i="2"/>
  <c r="B8" i="2"/>
  <c r="B9" i="2"/>
  <c r="B5" i="2"/>
  <c r="B4" i="2"/>
</calcChain>
</file>

<file path=xl/sharedStrings.xml><?xml version="1.0" encoding="utf-8"?>
<sst xmlns="http://schemas.openxmlformats.org/spreadsheetml/2006/main" count="522" uniqueCount="170">
  <si>
    <t>Код АСР:</t>
  </si>
  <si>
    <t>Фамилия</t>
  </si>
  <si>
    <t>Имя</t>
  </si>
  <si>
    <t>№</t>
  </si>
  <si>
    <t>клуб участника</t>
  </si>
  <si>
    <t>результат</t>
  </si>
  <si>
    <t>Дата:</t>
  </si>
  <si>
    <t>Участники из других клубов ОРВМ</t>
  </si>
  <si>
    <t>город</t>
  </si>
  <si>
    <t>год. рожд</t>
  </si>
  <si>
    <t>Участие в зарубежных бреветах</t>
  </si>
  <si>
    <t>Дата</t>
  </si>
  <si>
    <t>Дистанция</t>
  </si>
  <si>
    <t>Страна</t>
  </si>
  <si>
    <t>Клуб-организатор</t>
  </si>
  <si>
    <t>Результат</t>
  </si>
  <si>
    <t>название</t>
  </si>
  <si>
    <t>Флеши</t>
  </si>
  <si>
    <t>команда</t>
  </si>
  <si>
    <t>дистанция</t>
  </si>
  <si>
    <t>участники</t>
  </si>
  <si>
    <t>Пункты</t>
  </si>
  <si>
    <t>старта</t>
  </si>
  <si>
    <t>финиша</t>
  </si>
  <si>
    <t>Протокол бреветов</t>
  </si>
  <si>
    <t>1200+</t>
  </si>
  <si>
    <t>Алексей</t>
  </si>
  <si>
    <t>Фамилия, Имя</t>
  </si>
  <si>
    <t>Участники из других стран</t>
  </si>
  <si>
    <t>страна</t>
  </si>
  <si>
    <t>Код АСР</t>
  </si>
  <si>
    <t>Сергей</t>
  </si>
  <si>
    <t>Максим</t>
  </si>
  <si>
    <t>Юрий</t>
  </si>
  <si>
    <t>Владимир</t>
  </si>
  <si>
    <t>Дмитрий</t>
  </si>
  <si>
    <t>Андрей</t>
  </si>
  <si>
    <t>Павел</t>
  </si>
  <si>
    <t>Евгений</t>
  </si>
  <si>
    <t>Игорь</t>
  </si>
  <si>
    <t>Иван</t>
  </si>
  <si>
    <t>Артем</t>
  </si>
  <si>
    <t>12:52</t>
  </si>
  <si>
    <t>Константин</t>
  </si>
  <si>
    <t>Анохов</t>
  </si>
  <si>
    <t>Малахов</t>
  </si>
  <si>
    <t>Буховец</t>
  </si>
  <si>
    <t>Рыбак</t>
  </si>
  <si>
    <t>Токарев</t>
  </si>
  <si>
    <t>Ступаков</t>
  </si>
  <si>
    <t>Бревнов</t>
  </si>
  <si>
    <t>Суставов</t>
  </si>
  <si>
    <t>Лазаренко</t>
  </si>
  <si>
    <t>Соколов</t>
  </si>
  <si>
    <t>Омск</t>
  </si>
  <si>
    <t>ЦР</t>
  </si>
  <si>
    <t>Цепная реакция</t>
  </si>
  <si>
    <t>8:43</t>
  </si>
  <si>
    <t>12:15</t>
  </si>
  <si>
    <t>8:00</t>
  </si>
  <si>
    <t>Оборин</t>
  </si>
  <si>
    <t>Сотак</t>
  </si>
  <si>
    <t>Голуб</t>
  </si>
  <si>
    <t xml:space="preserve">Ермаков </t>
  </si>
  <si>
    <t>Макшеев</t>
  </si>
  <si>
    <t>Антон</t>
  </si>
  <si>
    <t>Михаил</t>
  </si>
  <si>
    <t>Шалыгин</t>
  </si>
  <si>
    <t>Лемаев</t>
  </si>
  <si>
    <t>Чигадайкин</t>
  </si>
  <si>
    <t>Ратахин</t>
  </si>
  <si>
    <t>Лысенко</t>
  </si>
  <si>
    <t>Муравьев</t>
  </si>
  <si>
    <t>Денис</t>
  </si>
  <si>
    <t>Сафонов</t>
  </si>
  <si>
    <t>Слава</t>
  </si>
  <si>
    <t>Гаценко</t>
  </si>
  <si>
    <t>Виталий</t>
  </si>
  <si>
    <t>Малышев</t>
  </si>
  <si>
    <t>Федор</t>
  </si>
  <si>
    <t xml:space="preserve">Моисеев </t>
  </si>
  <si>
    <t>Ноженко</t>
  </si>
  <si>
    <t>Роман</t>
  </si>
  <si>
    <t>Челябинск</t>
  </si>
  <si>
    <t>Континент</t>
  </si>
  <si>
    <t>14.04</t>
  </si>
  <si>
    <t>29.04</t>
  </si>
  <si>
    <t>19.05</t>
  </si>
  <si>
    <t>02.06</t>
  </si>
  <si>
    <t>16.06</t>
  </si>
  <si>
    <t>14.07</t>
  </si>
  <si>
    <t>28.07</t>
  </si>
  <si>
    <t>25.08</t>
  </si>
  <si>
    <t>08.09</t>
  </si>
  <si>
    <t>7:42</t>
  </si>
  <si>
    <t>7:54</t>
  </si>
  <si>
    <t>9:40</t>
  </si>
  <si>
    <t>9:31</t>
  </si>
  <si>
    <t>8:17</t>
  </si>
  <si>
    <t>8:06</t>
  </si>
  <si>
    <t>10:08</t>
  </si>
  <si>
    <t>9:20</t>
  </si>
  <si>
    <t>9:17</t>
  </si>
  <si>
    <t>8:15</t>
  </si>
  <si>
    <t>8:47</t>
  </si>
  <si>
    <t>9:55</t>
  </si>
  <si>
    <t>9:25</t>
  </si>
  <si>
    <t>12:20</t>
  </si>
  <si>
    <t>8:23</t>
  </si>
  <si>
    <t>7:27</t>
  </si>
  <si>
    <t>12:13</t>
  </si>
  <si>
    <t>11:36</t>
  </si>
  <si>
    <t>8:05</t>
  </si>
  <si>
    <t>7:14</t>
  </si>
  <si>
    <t>10:06</t>
  </si>
  <si>
    <t>13:24</t>
  </si>
  <si>
    <t>11:15</t>
  </si>
  <si>
    <t>12:40</t>
  </si>
  <si>
    <t>8:35</t>
  </si>
  <si>
    <t>10:35</t>
  </si>
  <si>
    <t>10:25</t>
  </si>
  <si>
    <t>12:16</t>
  </si>
  <si>
    <t>12:48</t>
  </si>
  <si>
    <t>12.05</t>
  </si>
  <si>
    <t>30.06</t>
  </si>
  <si>
    <t>13:30</t>
  </si>
  <si>
    <t>16:50</t>
  </si>
  <si>
    <t>12:19</t>
  </si>
  <si>
    <t>16:00</t>
  </si>
  <si>
    <t>16:20</t>
  </si>
  <si>
    <t>19:55</t>
  </si>
  <si>
    <t>15:05</t>
  </si>
  <si>
    <t>22:01</t>
  </si>
  <si>
    <t>19:45</t>
  </si>
  <si>
    <t>21:32</t>
  </si>
  <si>
    <t>24:57</t>
  </si>
  <si>
    <t>23:37</t>
  </si>
  <si>
    <t>23:09</t>
  </si>
  <si>
    <t>23:25</t>
  </si>
  <si>
    <t>31:37</t>
  </si>
  <si>
    <t>31:55</t>
  </si>
  <si>
    <t>31:49</t>
  </si>
  <si>
    <t>35:47</t>
  </si>
  <si>
    <t>10-12.06</t>
  </si>
  <si>
    <t>63:15</t>
  </si>
  <si>
    <t>Сяськов Сергей</t>
  </si>
  <si>
    <t>Бутаков</t>
  </si>
  <si>
    <t>Александр</t>
  </si>
  <si>
    <t>8:18</t>
  </si>
  <si>
    <t>7:28</t>
  </si>
  <si>
    <t>7:55</t>
  </si>
  <si>
    <t>11:33</t>
  </si>
  <si>
    <t>15:16</t>
  </si>
  <si>
    <t xml:space="preserve">Рябков </t>
  </si>
  <si>
    <t>9:27</t>
  </si>
  <si>
    <t>9:43</t>
  </si>
  <si>
    <t>9:46</t>
  </si>
  <si>
    <t>8:12</t>
  </si>
  <si>
    <t>9:16</t>
  </si>
  <si>
    <t>Овсянников</t>
  </si>
  <si>
    <t>Крупкин</t>
  </si>
  <si>
    <t>Анатолий</t>
  </si>
  <si>
    <t>Арсланов</t>
  </si>
  <si>
    <t>9:07</t>
  </si>
  <si>
    <t>Ковтун</t>
  </si>
  <si>
    <t>23.06</t>
  </si>
  <si>
    <t>66:45</t>
  </si>
  <si>
    <t>Итого</t>
  </si>
  <si>
    <t>Общее время</t>
  </si>
  <si>
    <t>Голубь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</si>
</sst>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\ 000"/>
    <numFmt numFmtId="170" formatCode="[h]:mm:ss;@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Arial"/>
      <family val="2"/>
      <charset val="204"/>
    </font>
    <font>
      <sz val="11"/>
      <name val="Helv"/>
      <family val="2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0000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2">
    <xf numFmtId="0" fontId="0" fillId="0" borderId="0"/>
    <xf numFmtId="0" fontId="3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4" applyNumberFormat="0" applyAlignment="0" applyProtection="0"/>
    <xf numFmtId="0" fontId="9" fillId="0" borderId="5" applyNumberFormat="0" applyFill="0" applyAlignment="0" applyProtection="0"/>
    <xf numFmtId="164" fontId="10" fillId="0" borderId="6">
      <alignment horizontal="center"/>
    </xf>
    <xf numFmtId="0" fontId="3" fillId="25" borderId="7" applyNumberFormat="0" applyAlignment="0" applyProtection="0"/>
    <xf numFmtId="0" fontId="11" fillId="11" borderId="4" applyNumberFormat="0" applyAlignment="0" applyProtection="0"/>
    <xf numFmtId="0" fontId="10" fillId="0" borderId="0" applyBorder="0">
      <alignment horizontal="center"/>
    </xf>
    <xf numFmtId="0" fontId="12" fillId="7" borderId="0" applyNumberFormat="0" applyBorder="0" applyAlignment="0" applyProtection="0"/>
    <xf numFmtId="0" fontId="13" fillId="26" borderId="0" applyNumberFormat="0" applyBorder="0" applyAlignment="0" applyProtection="0"/>
    <xf numFmtId="0" fontId="5" fillId="0" borderId="0"/>
    <xf numFmtId="0" fontId="4" fillId="0" borderId="0"/>
    <xf numFmtId="0" fontId="14" fillId="8" borderId="0" applyNumberFormat="0" applyBorder="0" applyAlignment="0" applyProtection="0"/>
    <xf numFmtId="0" fontId="15" fillId="24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27" borderId="13" applyNumberFormat="0" applyAlignment="0" applyProtection="0"/>
    <xf numFmtId="0" fontId="5" fillId="0" borderId="0"/>
    <xf numFmtId="0" fontId="4" fillId="0" borderId="0"/>
    <xf numFmtId="0" fontId="24" fillId="0" borderId="14" applyBorder="0">
      <alignment horizontal="centerContinuous"/>
    </xf>
    <xf numFmtId="0" fontId="26" fillId="0" borderId="15" applyNumberFormat="0" applyFill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38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1" fillId="48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2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5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46" borderId="4" applyNumberFormat="0" applyAlignment="0" applyProtection="0"/>
    <xf numFmtId="0" fontId="34" fillId="0" borderId="5" applyNumberFormat="0" applyFill="0" applyAlignment="0" applyProtection="0"/>
    <xf numFmtId="164" fontId="24" fillId="0" borderId="16">
      <alignment horizontal="center"/>
    </xf>
    <xf numFmtId="0" fontId="29" fillId="41" borderId="7" applyNumberFormat="0" applyFont="0" applyAlignment="0" applyProtection="0"/>
    <xf numFmtId="0" fontId="35" fillId="40" borderId="4" applyNumberFormat="0" applyAlignment="0" applyProtection="0"/>
    <xf numFmtId="0" fontId="36" fillId="36" borderId="0" applyNumberFormat="0" applyBorder="0" applyAlignment="0" applyProtection="0"/>
    <xf numFmtId="0" fontId="37" fillId="47" borderId="0" applyNumberFormat="0" applyBorder="0" applyAlignment="0" applyProtection="0"/>
    <xf numFmtId="0" fontId="30" fillId="0" borderId="0"/>
    <xf numFmtId="0" fontId="28" fillId="0" borderId="0"/>
    <xf numFmtId="0" fontId="29" fillId="0" borderId="0"/>
    <xf numFmtId="0" fontId="38" fillId="37" borderId="0" applyNumberFormat="0" applyBorder="0" applyAlignment="0" applyProtection="0"/>
    <xf numFmtId="0" fontId="39" fillId="46" borderId="8" applyNumberFormat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10" applyNumberFormat="0" applyFill="0" applyAlignment="0" applyProtection="0"/>
    <xf numFmtId="0" fontId="44" fillId="0" borderId="11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12" applyNumberFormat="0" applyFill="0" applyAlignment="0" applyProtection="0"/>
    <xf numFmtId="0" fontId="46" fillId="56" borderId="13" applyNumberFormat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2" borderId="0" xfId="0" applyFill="1"/>
    <xf numFmtId="0" fontId="0" fillId="5" borderId="1" xfId="0" applyFill="1" applyBorder="1" applyAlignment="1">
      <alignment horizontal="center"/>
    </xf>
    <xf numFmtId="0" fontId="2" fillId="0" borderId="0" xfId="0" applyFont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3" borderId="1" xfId="0" applyNumberFormat="1" applyFill="1" applyBorder="1"/>
    <xf numFmtId="49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1" fillId="3" borderId="1" xfId="0" applyNumberFormat="1" applyFont="1" applyFill="1" applyBorder="1"/>
    <xf numFmtId="0" fontId="0" fillId="28" borderId="0" xfId="0" applyFill="1" applyAlignment="1">
      <alignment horizontal="center"/>
    </xf>
    <xf numFmtId="0" fontId="0" fillId="28" borderId="0" xfId="0" applyFill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0" fillId="28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1" xfId="0" applyFont="1" applyFill="1" applyBorder="1"/>
    <xf numFmtId="49" fontId="23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center"/>
    </xf>
    <xf numFmtId="20" fontId="0" fillId="3" borderId="1" xfId="0" applyNumberFormat="1" applyFont="1" applyFill="1" applyBorder="1" applyAlignment="1">
      <alignment horizontal="center"/>
    </xf>
    <xf numFmtId="49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0" xfId="0" applyNumberFormat="1" applyFont="1" applyFill="1" applyBorder="1"/>
    <xf numFmtId="170" fontId="0" fillId="3" borderId="1" xfId="0" applyNumberFormat="1" applyFont="1" applyFill="1" applyBorder="1"/>
    <xf numFmtId="170" fontId="0" fillId="0" borderId="0" xfId="0" applyNumberFormat="1" applyBorder="1"/>
    <xf numFmtId="0" fontId="0" fillId="0" borderId="0" xfId="0" applyBorder="1"/>
    <xf numFmtId="0" fontId="1" fillId="2" borderId="1" xfId="0" applyFont="1" applyFill="1" applyBorder="1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/>
    </xf>
    <xf numFmtId="49" fontId="1" fillId="3" borderId="1" xfId="0" applyNumberFormat="1" applyFont="1" applyFill="1" applyBorder="1"/>
  </cellXfs>
  <cellStyles count="102">
    <cellStyle name="20 % - Accent1" xfId="2"/>
    <cellStyle name="20 % - Accent1 2" xfId="57"/>
    <cellStyle name="20 % - Accent2" xfId="3"/>
    <cellStyle name="20 % - Accent2 2" xfId="58"/>
    <cellStyle name="20 % - Accent3" xfId="4"/>
    <cellStyle name="20 % - Accent3 2" xfId="59"/>
    <cellStyle name="20 % - Accent4" xfId="5"/>
    <cellStyle name="20 % - Accent4 2" xfId="60"/>
    <cellStyle name="20 % - Accent5" xfId="6"/>
    <cellStyle name="20 % - Accent5 2" xfId="61"/>
    <cellStyle name="20 % - Accent6" xfId="7"/>
    <cellStyle name="20 % - Accent6 2" xfId="62"/>
    <cellStyle name="40 % - Accent1" xfId="8"/>
    <cellStyle name="40 % - Accent1 2" xfId="63"/>
    <cellStyle name="40 % - Accent2" xfId="9"/>
    <cellStyle name="40 % - Accent2 2" xfId="64"/>
    <cellStyle name="40 % - Accent3" xfId="10"/>
    <cellStyle name="40 % - Accent3 2" xfId="65"/>
    <cellStyle name="40 % - Accent4" xfId="11"/>
    <cellStyle name="40 % - Accent4 2" xfId="66"/>
    <cellStyle name="40 % - Accent5" xfId="12"/>
    <cellStyle name="40 % - Accent5 2" xfId="67"/>
    <cellStyle name="40 % - Accent6" xfId="13"/>
    <cellStyle name="40 % - Accent6 2" xfId="68"/>
    <cellStyle name="60 % - Accent1" xfId="14"/>
    <cellStyle name="60 % - Accent1 2" xfId="69"/>
    <cellStyle name="60 % - Accent2" xfId="15"/>
    <cellStyle name="60 % - Accent2 2" xfId="70"/>
    <cellStyle name="60 % - Accent3" xfId="16"/>
    <cellStyle name="60 % - Accent3 2" xfId="71"/>
    <cellStyle name="60 % - Accent4" xfId="17"/>
    <cellStyle name="60 % - Accent4 2" xfId="72"/>
    <cellStyle name="60 % - Accent5" xfId="18"/>
    <cellStyle name="60 % - Accent5 2" xfId="73"/>
    <cellStyle name="60 % - Accent6" xfId="19"/>
    <cellStyle name="60 % - Accent6 2" xfId="74"/>
    <cellStyle name="Accent1" xfId="20"/>
    <cellStyle name="Accent1 2" xfId="75"/>
    <cellStyle name="Accent2" xfId="21"/>
    <cellStyle name="Accent2 2" xfId="76"/>
    <cellStyle name="Accent3" xfId="22"/>
    <cellStyle name="Accent3 2" xfId="77"/>
    <cellStyle name="Accent4" xfId="23"/>
    <cellStyle name="Accent4 2" xfId="78"/>
    <cellStyle name="Accent5" xfId="24"/>
    <cellStyle name="Accent5 2" xfId="79"/>
    <cellStyle name="Accent6" xfId="25"/>
    <cellStyle name="Accent6 2" xfId="80"/>
    <cellStyle name="Avertissement" xfId="26"/>
    <cellStyle name="Avertissement 2" xfId="81"/>
    <cellStyle name="Calcul" xfId="27"/>
    <cellStyle name="Calcul 2" xfId="82"/>
    <cellStyle name="Cellule liée" xfId="28"/>
    <cellStyle name="Cellule liée 2" xfId="83"/>
    <cellStyle name="code" xfId="29"/>
    <cellStyle name="code 2" xfId="84"/>
    <cellStyle name="Commentaire" xfId="30"/>
    <cellStyle name="Commentaire 2" xfId="85"/>
    <cellStyle name="Entrée" xfId="31"/>
    <cellStyle name="Entrée 2" xfId="86"/>
    <cellStyle name="Group " xfId="32"/>
    <cellStyle name="Group  2" xfId="49"/>
    <cellStyle name="Insatisfaisant" xfId="33"/>
    <cellStyle name="Insatisfaisant 2" xfId="87"/>
    <cellStyle name="Neutre" xfId="34"/>
    <cellStyle name="Neutre 2" xfId="88"/>
    <cellStyle name="Normal 2" xfId="35"/>
    <cellStyle name="Normal 2 2" xfId="89"/>
    <cellStyle name="Normal 3" xfId="90"/>
    <cellStyle name="Normal 5" xfId="36"/>
    <cellStyle name="Normal 5 2" xfId="91"/>
    <cellStyle name="Satisfaisant" xfId="37"/>
    <cellStyle name="Satisfaisant 2" xfId="92"/>
    <cellStyle name="Sortie" xfId="38"/>
    <cellStyle name="Sortie 2" xfId="93"/>
    <cellStyle name="Texte explicatif" xfId="39"/>
    <cellStyle name="Texte explicatif 2" xfId="94"/>
    <cellStyle name="Titre" xfId="40"/>
    <cellStyle name="Titre 2" xfId="95"/>
    <cellStyle name="Titre 1" xfId="41"/>
    <cellStyle name="Titre 1 2" xfId="96"/>
    <cellStyle name="Titre 2" xfId="42"/>
    <cellStyle name="Titre 2 2" xfId="97"/>
    <cellStyle name="Titre 3" xfId="43"/>
    <cellStyle name="Titre 3 2" xfId="98"/>
    <cellStyle name="Titre 4" xfId="44"/>
    <cellStyle name="Titre 4 2" xfId="99"/>
    <cellStyle name="Total" xfId="45"/>
    <cellStyle name="Total 2" xfId="100"/>
    <cellStyle name="Vérification" xfId="46"/>
    <cellStyle name="Vérification 2" xfId="101"/>
    <cellStyle name="Акцент1" xfId="51" builtinId="29" hidden="1"/>
    <cellStyle name="Акцент2" xfId="52" builtinId="33" hidden="1"/>
    <cellStyle name="Акцент3" xfId="53" builtinId="37" hidden="1"/>
    <cellStyle name="Акцент4" xfId="54" builtinId="41" hidden="1"/>
    <cellStyle name="Акцент5" xfId="55" builtinId="45" hidden="1"/>
    <cellStyle name="Акцент6" xfId="56" builtinId="49" hidden="1"/>
    <cellStyle name="Итог" xfId="50" builtinId="25" hidden="1"/>
    <cellStyle name="Обычный" xfId="0" builtinId="0"/>
    <cellStyle name="Обычный 2" xfId="47"/>
    <cellStyle name="Обычный 3" xfId="1"/>
    <cellStyle name="標準_ACP 認定フォーマット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workbookViewId="0">
      <selection activeCell="B30" sqref="B30:M30"/>
    </sheetView>
  </sheetViews>
  <sheetFormatPr defaultRowHeight="15" x14ac:dyDescent="0.25"/>
  <cols>
    <col min="1" max="1" width="4.140625" style="1" customWidth="1"/>
    <col min="2" max="2" width="15.5703125" customWidth="1"/>
    <col min="3" max="4" width="12.28515625" customWidth="1"/>
    <col min="5" max="5" width="13.140625" customWidth="1"/>
    <col min="6" max="6" width="13.85546875" customWidth="1"/>
    <col min="7" max="7" width="10.140625" customWidth="1"/>
  </cols>
  <sheetData>
    <row r="1" spans="1:15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5" x14ac:dyDescent="0.25">
      <c r="B2" s="14">
        <v>200</v>
      </c>
      <c r="C2" s="44" t="s">
        <v>56</v>
      </c>
      <c r="D2" s="45"/>
      <c r="E2" s="46"/>
      <c r="F2" s="2" t="s">
        <v>6</v>
      </c>
      <c r="G2" s="15" t="s">
        <v>85</v>
      </c>
      <c r="H2" s="15" t="s">
        <v>86</v>
      </c>
      <c r="I2" s="15" t="s">
        <v>87</v>
      </c>
      <c r="J2" s="15" t="s">
        <v>88</v>
      </c>
      <c r="K2" s="13" t="s">
        <v>89</v>
      </c>
      <c r="L2" s="13" t="s">
        <v>90</v>
      </c>
      <c r="M2" s="13" t="s">
        <v>91</v>
      </c>
      <c r="N2" s="13" t="s">
        <v>92</v>
      </c>
      <c r="O2" s="13" t="s">
        <v>93</v>
      </c>
    </row>
    <row r="3" spans="1:15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  <c r="L3" s="2" t="s">
        <v>5</v>
      </c>
      <c r="M3" s="2" t="s">
        <v>5</v>
      </c>
      <c r="N3" s="2" t="s">
        <v>5</v>
      </c>
      <c r="O3" s="2" t="s">
        <v>5</v>
      </c>
    </row>
    <row r="4" spans="1:15" x14ac:dyDescent="0.25">
      <c r="A4" s="8">
        <v>1</v>
      </c>
      <c r="B4" s="24" t="s">
        <v>44</v>
      </c>
      <c r="C4" s="24" t="s">
        <v>43</v>
      </c>
      <c r="D4" s="22"/>
      <c r="E4" s="25" t="s">
        <v>54</v>
      </c>
      <c r="F4" s="25" t="s">
        <v>55</v>
      </c>
      <c r="G4" s="25" t="s">
        <v>94</v>
      </c>
      <c r="H4" s="25" t="s">
        <v>95</v>
      </c>
      <c r="I4" s="25"/>
      <c r="J4" s="25"/>
      <c r="K4" s="25"/>
      <c r="L4" s="25"/>
      <c r="M4" s="25"/>
      <c r="N4" s="25"/>
      <c r="O4" s="25" t="s">
        <v>157</v>
      </c>
    </row>
    <row r="5" spans="1:15" x14ac:dyDescent="0.25">
      <c r="A5" s="8">
        <v>2</v>
      </c>
      <c r="B5" s="31" t="s">
        <v>50</v>
      </c>
      <c r="C5" s="31" t="s">
        <v>38</v>
      </c>
      <c r="D5" s="22"/>
      <c r="E5" s="25" t="s">
        <v>54</v>
      </c>
      <c r="F5" s="25" t="s">
        <v>55</v>
      </c>
      <c r="G5" s="25" t="s">
        <v>96</v>
      </c>
      <c r="H5" s="25" t="s">
        <v>97</v>
      </c>
      <c r="I5" s="25" t="s">
        <v>98</v>
      </c>
      <c r="J5" s="25"/>
      <c r="K5" s="25" t="s">
        <v>99</v>
      </c>
      <c r="L5" s="25"/>
      <c r="M5" s="25"/>
      <c r="N5" s="41" t="s">
        <v>149</v>
      </c>
      <c r="O5" s="25"/>
    </row>
    <row r="6" spans="1:15" x14ac:dyDescent="0.25">
      <c r="A6" s="8">
        <v>3</v>
      </c>
      <c r="B6" s="24" t="s">
        <v>62</v>
      </c>
      <c r="C6" s="24" t="s">
        <v>31</v>
      </c>
      <c r="D6" s="22"/>
      <c r="E6" s="25" t="s">
        <v>54</v>
      </c>
      <c r="F6" s="25" t="s">
        <v>55</v>
      </c>
      <c r="G6" s="25" t="s">
        <v>100</v>
      </c>
      <c r="H6" s="25"/>
      <c r="I6" s="25"/>
      <c r="J6" s="25"/>
      <c r="K6" s="25"/>
      <c r="L6" s="25"/>
      <c r="M6" s="25"/>
      <c r="N6" s="41"/>
      <c r="O6" s="25"/>
    </row>
    <row r="7" spans="1:15" x14ac:dyDescent="0.25">
      <c r="A7" s="8">
        <v>4</v>
      </c>
      <c r="B7" s="24" t="s">
        <v>63</v>
      </c>
      <c r="C7" s="24" t="s">
        <v>41</v>
      </c>
      <c r="D7" s="22"/>
      <c r="E7" s="25" t="s">
        <v>54</v>
      </c>
      <c r="F7" s="25" t="s">
        <v>55</v>
      </c>
      <c r="G7" s="25" t="s">
        <v>101</v>
      </c>
      <c r="H7" s="25" t="s">
        <v>102</v>
      </c>
      <c r="I7" s="25"/>
      <c r="J7" s="25"/>
      <c r="K7" s="25" t="s">
        <v>103</v>
      </c>
      <c r="L7" s="25" t="s">
        <v>104</v>
      </c>
      <c r="M7" s="25"/>
      <c r="N7" s="41" t="s">
        <v>150</v>
      </c>
      <c r="O7" s="25" t="s">
        <v>163</v>
      </c>
    </row>
    <row r="8" spans="1:15" x14ac:dyDescent="0.25">
      <c r="A8" s="8">
        <v>5</v>
      </c>
      <c r="B8" s="24" t="s">
        <v>64</v>
      </c>
      <c r="C8" s="24" t="s">
        <v>37</v>
      </c>
      <c r="D8" s="22"/>
      <c r="E8" s="25" t="s">
        <v>54</v>
      </c>
      <c r="F8" s="25" t="s">
        <v>55</v>
      </c>
      <c r="G8" s="25" t="s">
        <v>57</v>
      </c>
      <c r="H8" s="25"/>
      <c r="I8" s="25"/>
      <c r="J8" s="25"/>
      <c r="K8" s="25"/>
      <c r="L8" s="25"/>
      <c r="M8" s="25"/>
      <c r="N8" s="41"/>
      <c r="O8" s="25"/>
    </row>
    <row r="9" spans="1:15" x14ac:dyDescent="0.25">
      <c r="A9" s="8">
        <v>6</v>
      </c>
      <c r="B9" s="24" t="s">
        <v>45</v>
      </c>
      <c r="C9" s="24" t="s">
        <v>36</v>
      </c>
      <c r="D9" s="22"/>
      <c r="E9" s="25" t="s">
        <v>54</v>
      </c>
      <c r="F9" s="25" t="s">
        <v>55</v>
      </c>
      <c r="G9" s="25" t="s">
        <v>105</v>
      </c>
      <c r="H9" s="25"/>
      <c r="I9" s="25"/>
      <c r="J9" s="33"/>
      <c r="K9" s="25"/>
      <c r="L9" s="25"/>
      <c r="M9" s="25"/>
      <c r="N9" s="41"/>
      <c r="O9" s="25"/>
    </row>
    <row r="10" spans="1:15" x14ac:dyDescent="0.25">
      <c r="A10" s="8">
        <v>7</v>
      </c>
      <c r="B10" s="24" t="s">
        <v>159</v>
      </c>
      <c r="C10" s="24" t="s">
        <v>65</v>
      </c>
      <c r="D10" s="22"/>
      <c r="E10" s="25" t="s">
        <v>54</v>
      </c>
      <c r="F10" s="25" t="s">
        <v>55</v>
      </c>
      <c r="G10" s="25" t="s">
        <v>106</v>
      </c>
      <c r="H10" s="25"/>
      <c r="I10" s="25"/>
      <c r="J10" s="25"/>
      <c r="K10" s="25"/>
      <c r="L10" s="25"/>
      <c r="M10" s="25"/>
      <c r="N10" s="41"/>
      <c r="O10" s="25"/>
    </row>
    <row r="11" spans="1:15" x14ac:dyDescent="0.25">
      <c r="A11" s="8">
        <v>8</v>
      </c>
      <c r="B11" s="24" t="s">
        <v>153</v>
      </c>
      <c r="C11" s="24" t="s">
        <v>66</v>
      </c>
      <c r="D11" s="22"/>
      <c r="E11" s="25" t="s">
        <v>54</v>
      </c>
      <c r="F11" s="25" t="s">
        <v>55</v>
      </c>
      <c r="G11" s="25" t="s">
        <v>100</v>
      </c>
      <c r="H11" s="25"/>
      <c r="I11" s="25"/>
      <c r="J11" s="25"/>
      <c r="K11" s="25"/>
      <c r="L11" s="25"/>
      <c r="M11" s="25"/>
      <c r="N11" s="41"/>
      <c r="O11" s="25"/>
    </row>
    <row r="12" spans="1:15" x14ac:dyDescent="0.25">
      <c r="A12" s="8">
        <v>9</v>
      </c>
      <c r="B12" s="24" t="s">
        <v>61</v>
      </c>
      <c r="C12" s="24" t="s">
        <v>34</v>
      </c>
      <c r="D12" s="22"/>
      <c r="E12" s="25" t="s">
        <v>54</v>
      </c>
      <c r="F12" s="25" t="s">
        <v>55</v>
      </c>
      <c r="G12" s="25" t="s">
        <v>106</v>
      </c>
      <c r="H12" s="25"/>
      <c r="I12" s="25"/>
      <c r="J12" s="25"/>
      <c r="K12" s="25"/>
      <c r="L12" s="25"/>
      <c r="M12" s="25"/>
      <c r="N12" s="41"/>
      <c r="O12" s="25"/>
    </row>
    <row r="13" spans="1:15" x14ac:dyDescent="0.25">
      <c r="A13" s="8">
        <v>10</v>
      </c>
      <c r="B13" s="31" t="s">
        <v>49</v>
      </c>
      <c r="C13" s="31" t="s">
        <v>34</v>
      </c>
      <c r="D13" s="22"/>
      <c r="E13" s="25" t="s">
        <v>54</v>
      </c>
      <c r="F13" s="25" t="s">
        <v>55</v>
      </c>
      <c r="G13" s="25" t="s">
        <v>96</v>
      </c>
      <c r="H13" s="25"/>
      <c r="I13" s="25"/>
      <c r="J13" s="25"/>
      <c r="K13" s="25"/>
      <c r="L13" s="25"/>
      <c r="M13" s="25"/>
      <c r="N13" s="41"/>
      <c r="O13" s="25"/>
    </row>
    <row r="14" spans="1:15" x14ac:dyDescent="0.25">
      <c r="A14" s="8">
        <v>11</v>
      </c>
      <c r="B14" s="24" t="s">
        <v>67</v>
      </c>
      <c r="C14" s="24" t="s">
        <v>35</v>
      </c>
      <c r="D14" s="22"/>
      <c r="E14" s="25" t="s">
        <v>54</v>
      </c>
      <c r="F14" s="25" t="s">
        <v>55</v>
      </c>
      <c r="G14" s="25" t="s">
        <v>107</v>
      </c>
      <c r="H14" s="25"/>
      <c r="I14" s="25"/>
      <c r="J14" s="25"/>
      <c r="K14" s="25"/>
      <c r="L14" s="25"/>
      <c r="M14" s="25"/>
      <c r="N14" s="41"/>
      <c r="O14" s="25"/>
    </row>
    <row r="15" spans="1:15" x14ac:dyDescent="0.25">
      <c r="A15" s="8">
        <v>12</v>
      </c>
      <c r="B15" s="24" t="s">
        <v>46</v>
      </c>
      <c r="C15" s="24" t="s">
        <v>39</v>
      </c>
      <c r="D15" s="22"/>
      <c r="E15" s="25" t="s">
        <v>54</v>
      </c>
      <c r="F15" s="25" t="s">
        <v>55</v>
      </c>
      <c r="G15" s="25"/>
      <c r="H15" s="25" t="s">
        <v>59</v>
      </c>
      <c r="I15" s="25" t="s">
        <v>108</v>
      </c>
      <c r="J15" s="25"/>
      <c r="K15" s="25"/>
      <c r="L15" s="25" t="s">
        <v>109</v>
      </c>
      <c r="M15" s="25"/>
      <c r="N15" s="41"/>
      <c r="O15" s="25"/>
    </row>
    <row r="16" spans="1:15" x14ac:dyDescent="0.25">
      <c r="A16" s="8">
        <v>13</v>
      </c>
      <c r="B16" s="24" t="s">
        <v>68</v>
      </c>
      <c r="C16" s="24" t="s">
        <v>26</v>
      </c>
      <c r="D16" s="22"/>
      <c r="E16" s="25" t="s">
        <v>54</v>
      </c>
      <c r="F16" s="25" t="s">
        <v>55</v>
      </c>
      <c r="G16" s="33"/>
      <c r="H16" s="25" t="s">
        <v>110</v>
      </c>
      <c r="I16" s="25"/>
      <c r="J16" s="25"/>
      <c r="K16" s="25"/>
      <c r="L16" s="25"/>
      <c r="M16" s="25"/>
      <c r="N16" s="41"/>
      <c r="O16" s="25" t="s">
        <v>156</v>
      </c>
    </row>
    <row r="17" spans="1:15" x14ac:dyDescent="0.25">
      <c r="A17" s="8">
        <v>14</v>
      </c>
      <c r="B17" s="24" t="s">
        <v>52</v>
      </c>
      <c r="C17" s="24" t="s">
        <v>26</v>
      </c>
      <c r="D17" s="22"/>
      <c r="E17" s="25" t="s">
        <v>54</v>
      </c>
      <c r="F17" s="25" t="s">
        <v>55</v>
      </c>
      <c r="G17" s="34"/>
      <c r="H17" s="33" t="s">
        <v>111</v>
      </c>
      <c r="I17" s="33"/>
      <c r="J17" s="35"/>
      <c r="K17" s="25"/>
      <c r="L17" s="25"/>
      <c r="M17" s="25"/>
      <c r="N17" s="41"/>
      <c r="O17" s="25"/>
    </row>
    <row r="18" spans="1:15" x14ac:dyDescent="0.25">
      <c r="A18" s="8">
        <v>15</v>
      </c>
      <c r="B18" s="24" t="s">
        <v>69</v>
      </c>
      <c r="C18" s="24" t="s">
        <v>39</v>
      </c>
      <c r="D18" s="22"/>
      <c r="E18" s="25" t="s">
        <v>54</v>
      </c>
      <c r="F18" s="25" t="s">
        <v>55</v>
      </c>
      <c r="G18" s="25"/>
      <c r="H18" s="33" t="s">
        <v>112</v>
      </c>
      <c r="I18" s="33"/>
      <c r="J18" s="25"/>
      <c r="K18" s="25" t="s">
        <v>59</v>
      </c>
      <c r="L18" s="25"/>
      <c r="M18" s="25" t="s">
        <v>113</v>
      </c>
      <c r="N18" s="41"/>
      <c r="O18" s="25"/>
    </row>
    <row r="19" spans="1:15" x14ac:dyDescent="0.25">
      <c r="A19" s="10">
        <v>16</v>
      </c>
      <c r="B19" s="24" t="s">
        <v>60</v>
      </c>
      <c r="C19" s="24" t="s">
        <v>37</v>
      </c>
      <c r="D19" s="22"/>
      <c r="E19" s="25" t="s">
        <v>54</v>
      </c>
      <c r="F19" s="25" t="s">
        <v>55</v>
      </c>
      <c r="G19" s="25"/>
      <c r="H19" s="33"/>
      <c r="I19" s="33"/>
      <c r="J19" s="25"/>
      <c r="K19" s="25"/>
      <c r="L19" s="25"/>
      <c r="M19" s="25"/>
      <c r="N19" s="41"/>
      <c r="O19" s="25"/>
    </row>
    <row r="20" spans="1:15" x14ac:dyDescent="0.25">
      <c r="A20" s="10">
        <v>17</v>
      </c>
      <c r="B20" s="24" t="s">
        <v>47</v>
      </c>
      <c r="C20" s="24" t="s">
        <v>37</v>
      </c>
      <c r="D20" s="22"/>
      <c r="E20" s="25" t="s">
        <v>54</v>
      </c>
      <c r="F20" s="25" t="s">
        <v>55</v>
      </c>
      <c r="G20" s="25"/>
      <c r="H20" s="33"/>
      <c r="I20" s="33" t="s">
        <v>114</v>
      </c>
      <c r="J20" s="25"/>
      <c r="K20" s="25"/>
      <c r="L20" s="25"/>
      <c r="M20" s="25"/>
      <c r="N20" s="41"/>
      <c r="O20" s="25" t="s">
        <v>155</v>
      </c>
    </row>
    <row r="21" spans="1:15" x14ac:dyDescent="0.25">
      <c r="A21" s="10">
        <v>18</v>
      </c>
      <c r="B21" s="24" t="s">
        <v>70</v>
      </c>
      <c r="C21" s="24" t="s">
        <v>38</v>
      </c>
      <c r="D21" s="22"/>
      <c r="E21" s="25" t="s">
        <v>54</v>
      </c>
      <c r="F21" s="25" t="s">
        <v>55</v>
      </c>
      <c r="G21" s="25"/>
      <c r="H21" s="33"/>
      <c r="I21" s="33"/>
      <c r="J21" s="25" t="s">
        <v>115</v>
      </c>
      <c r="K21" s="25"/>
      <c r="L21" s="25"/>
      <c r="M21" s="25"/>
      <c r="N21" s="41"/>
      <c r="O21" s="25"/>
    </row>
    <row r="22" spans="1:15" ht="15" customHeight="1" x14ac:dyDescent="0.25">
      <c r="A22" s="10">
        <v>19</v>
      </c>
      <c r="B22" s="31" t="s">
        <v>51</v>
      </c>
      <c r="C22" s="31" t="s">
        <v>26</v>
      </c>
      <c r="D22" s="22"/>
      <c r="E22" s="25" t="s">
        <v>54</v>
      </c>
      <c r="F22" s="25" t="s">
        <v>55</v>
      </c>
      <c r="G22" s="25"/>
      <c r="H22" s="33"/>
      <c r="I22" s="33"/>
      <c r="J22" s="25" t="s">
        <v>42</v>
      </c>
      <c r="K22" s="25"/>
      <c r="L22" s="25" t="s">
        <v>116</v>
      </c>
      <c r="M22" s="25"/>
      <c r="N22" s="41" t="s">
        <v>151</v>
      </c>
      <c r="O22" s="25"/>
    </row>
    <row r="23" spans="1:15" ht="15" customHeight="1" x14ac:dyDescent="0.25">
      <c r="A23" s="10">
        <v>20</v>
      </c>
      <c r="B23" s="24" t="s">
        <v>71</v>
      </c>
      <c r="C23" s="24" t="s">
        <v>65</v>
      </c>
      <c r="D23" s="22"/>
      <c r="E23" s="25" t="s">
        <v>54</v>
      </c>
      <c r="F23" s="25" t="s">
        <v>55</v>
      </c>
      <c r="G23" s="25"/>
      <c r="H23" s="25"/>
      <c r="I23" s="25"/>
      <c r="J23" s="25" t="s">
        <v>115</v>
      </c>
      <c r="K23" s="25"/>
      <c r="L23" s="25" t="s">
        <v>117</v>
      </c>
      <c r="M23" s="25"/>
      <c r="N23" s="25"/>
      <c r="O23" s="25"/>
    </row>
    <row r="24" spans="1:15" ht="15" customHeight="1" x14ac:dyDescent="0.25">
      <c r="A24" s="10">
        <v>21</v>
      </c>
      <c r="B24" s="24" t="s">
        <v>72</v>
      </c>
      <c r="C24" s="24" t="s">
        <v>73</v>
      </c>
      <c r="D24" s="22"/>
      <c r="E24" s="25" t="s">
        <v>54</v>
      </c>
      <c r="F24" s="25" t="s">
        <v>55</v>
      </c>
      <c r="G24" s="25"/>
      <c r="H24" s="25"/>
      <c r="I24" s="25"/>
      <c r="J24" s="25" t="s">
        <v>115</v>
      </c>
      <c r="K24" s="25"/>
      <c r="L24" s="25"/>
      <c r="M24" s="25"/>
      <c r="N24" s="25"/>
      <c r="O24" s="25"/>
    </row>
    <row r="25" spans="1:15" ht="15" customHeight="1" x14ac:dyDescent="0.25">
      <c r="A25" s="10">
        <v>22</v>
      </c>
      <c r="B25" s="24" t="s">
        <v>74</v>
      </c>
      <c r="C25" s="24" t="s">
        <v>75</v>
      </c>
      <c r="D25" s="22"/>
      <c r="E25" s="25" t="s">
        <v>54</v>
      </c>
      <c r="F25" s="25" t="s">
        <v>55</v>
      </c>
      <c r="G25" s="25"/>
      <c r="H25" s="25"/>
      <c r="I25" s="25"/>
      <c r="J25" s="25"/>
      <c r="K25" s="25"/>
      <c r="L25" s="25"/>
      <c r="M25" s="25"/>
      <c r="N25" s="25"/>
      <c r="O25" s="25"/>
    </row>
    <row r="26" spans="1:15" ht="15" customHeight="1" x14ac:dyDescent="0.25">
      <c r="A26" s="10">
        <v>23</v>
      </c>
      <c r="B26" s="24" t="s">
        <v>48</v>
      </c>
      <c r="C26" s="24" t="s">
        <v>33</v>
      </c>
      <c r="D26" s="22"/>
      <c r="E26" s="25" t="s">
        <v>54</v>
      </c>
      <c r="F26" s="25" t="s">
        <v>55</v>
      </c>
      <c r="G26" s="25"/>
      <c r="H26" s="25"/>
      <c r="I26" s="25"/>
      <c r="J26" s="33"/>
      <c r="K26" s="25" t="s">
        <v>118</v>
      </c>
      <c r="L26" s="25"/>
      <c r="M26" s="25"/>
      <c r="N26" s="25"/>
      <c r="O26" s="25" t="s">
        <v>154</v>
      </c>
    </row>
    <row r="27" spans="1:15" ht="15" customHeight="1" x14ac:dyDescent="0.25">
      <c r="A27" s="10">
        <v>24</v>
      </c>
      <c r="B27" s="24" t="s">
        <v>76</v>
      </c>
      <c r="C27" s="24" t="s">
        <v>77</v>
      </c>
      <c r="D27" s="22"/>
      <c r="E27" s="25" t="s">
        <v>54</v>
      </c>
      <c r="F27" s="25" t="s">
        <v>55</v>
      </c>
      <c r="G27" s="31"/>
      <c r="H27" s="25"/>
      <c r="I27" s="25"/>
      <c r="J27" s="25"/>
      <c r="K27" s="25" t="s">
        <v>58</v>
      </c>
      <c r="L27" s="25"/>
      <c r="M27" s="25"/>
      <c r="N27" s="25"/>
      <c r="O27" s="25"/>
    </row>
    <row r="28" spans="1:15" ht="15" customHeight="1" x14ac:dyDescent="0.25">
      <c r="A28" s="10">
        <v>25</v>
      </c>
      <c r="B28" s="24" t="s">
        <v>78</v>
      </c>
      <c r="C28" s="24" t="s">
        <v>79</v>
      </c>
      <c r="D28" s="22"/>
      <c r="E28" s="25" t="s">
        <v>54</v>
      </c>
      <c r="F28" s="25" t="s">
        <v>55</v>
      </c>
      <c r="G28" s="31"/>
      <c r="H28" s="25"/>
      <c r="I28" s="25"/>
      <c r="J28" s="25"/>
      <c r="K28" s="25" t="s">
        <v>119</v>
      </c>
      <c r="L28" s="25"/>
      <c r="M28" s="25"/>
      <c r="N28" s="25"/>
      <c r="O28" s="25"/>
    </row>
    <row r="29" spans="1:15" ht="15" customHeight="1" x14ac:dyDescent="0.25">
      <c r="A29" s="10">
        <v>26</v>
      </c>
      <c r="B29" s="24" t="s">
        <v>53</v>
      </c>
      <c r="C29" s="24" t="s">
        <v>32</v>
      </c>
      <c r="D29" s="22"/>
      <c r="E29" s="25" t="s">
        <v>54</v>
      </c>
      <c r="F29" s="25" t="s">
        <v>55</v>
      </c>
      <c r="G29" s="31"/>
      <c r="H29" s="25"/>
      <c r="I29" s="25"/>
      <c r="J29" s="25"/>
      <c r="K29" s="25" t="s">
        <v>120</v>
      </c>
      <c r="L29" s="25"/>
      <c r="M29" s="25"/>
      <c r="N29" s="25"/>
      <c r="O29" s="25" t="s">
        <v>103</v>
      </c>
    </row>
    <row r="30" spans="1:15" ht="15.75" customHeight="1" x14ac:dyDescent="0.25">
      <c r="A30" s="10">
        <v>27</v>
      </c>
      <c r="B30" s="31" t="s">
        <v>80</v>
      </c>
      <c r="C30" s="31" t="s">
        <v>40</v>
      </c>
      <c r="D30" s="22"/>
      <c r="E30" s="25" t="s">
        <v>54</v>
      </c>
      <c r="F30" s="25" t="s">
        <v>55</v>
      </c>
      <c r="G30" s="31"/>
      <c r="H30" s="25"/>
      <c r="I30" s="25"/>
      <c r="J30" s="25"/>
      <c r="K30" s="33"/>
      <c r="L30" s="25" t="s">
        <v>121</v>
      </c>
      <c r="M30" s="25"/>
      <c r="N30" s="25"/>
      <c r="O30" s="25"/>
    </row>
    <row r="31" spans="1:15" x14ac:dyDescent="0.25">
      <c r="A31" s="10">
        <v>28</v>
      </c>
      <c r="B31" s="31" t="s">
        <v>81</v>
      </c>
      <c r="C31" s="31" t="s">
        <v>82</v>
      </c>
      <c r="D31" s="22"/>
      <c r="E31" s="25" t="s">
        <v>54</v>
      </c>
      <c r="F31" s="25" t="s">
        <v>55</v>
      </c>
      <c r="G31" s="31"/>
      <c r="H31" s="25"/>
      <c r="I31" s="25"/>
      <c r="J31" s="25"/>
      <c r="K31" s="25"/>
      <c r="L31" s="25"/>
      <c r="M31" s="25" t="s">
        <v>122</v>
      </c>
      <c r="N31" s="25"/>
      <c r="O31" s="25"/>
    </row>
    <row r="32" spans="1:15" x14ac:dyDescent="0.25">
      <c r="A32" s="10">
        <v>29</v>
      </c>
      <c r="B32" s="38" t="s">
        <v>146</v>
      </c>
      <c r="C32" s="38" t="s">
        <v>147</v>
      </c>
      <c r="D32" s="37"/>
      <c r="E32" s="36" t="s">
        <v>54</v>
      </c>
      <c r="F32" s="36" t="s">
        <v>55</v>
      </c>
      <c r="G32" s="40"/>
      <c r="H32" s="39"/>
      <c r="I32" s="39"/>
      <c r="J32" s="39"/>
      <c r="K32" s="39"/>
      <c r="L32" s="39"/>
      <c r="M32" s="39"/>
      <c r="N32" s="39" t="s">
        <v>148</v>
      </c>
      <c r="O32" s="25"/>
    </row>
    <row r="33" spans="1:15" x14ac:dyDescent="0.25">
      <c r="A33" s="10">
        <v>30</v>
      </c>
      <c r="B33" s="24" t="s">
        <v>160</v>
      </c>
      <c r="C33" s="24" t="s">
        <v>161</v>
      </c>
      <c r="D33" s="22"/>
      <c r="E33" s="15"/>
      <c r="F33" s="15"/>
      <c r="G33" s="31"/>
      <c r="H33" s="25"/>
      <c r="I33" s="25"/>
      <c r="J33" s="25"/>
      <c r="K33" s="25"/>
      <c r="L33" s="25"/>
      <c r="M33" s="25"/>
      <c r="N33" s="25"/>
      <c r="O33" s="25" t="s">
        <v>103</v>
      </c>
    </row>
    <row r="34" spans="1:15" x14ac:dyDescent="0.25">
      <c r="A34" s="10">
        <v>31</v>
      </c>
      <c r="B34" s="18" t="s">
        <v>162</v>
      </c>
      <c r="C34" s="18" t="s">
        <v>35</v>
      </c>
      <c r="D34" s="22"/>
      <c r="E34" s="15"/>
      <c r="F34" s="15"/>
      <c r="G34" s="24"/>
      <c r="H34" s="25"/>
      <c r="I34" s="25"/>
      <c r="J34" s="25"/>
      <c r="K34" s="25"/>
      <c r="L34" s="25"/>
      <c r="M34" s="25"/>
      <c r="N34" s="25"/>
      <c r="O34" s="25" t="s">
        <v>121</v>
      </c>
    </row>
    <row r="35" spans="1:15" x14ac:dyDescent="0.25">
      <c r="A35" s="43">
        <v>32</v>
      </c>
      <c r="B35" s="18" t="s">
        <v>164</v>
      </c>
      <c r="C35" s="18" t="s">
        <v>65</v>
      </c>
      <c r="D35" s="37"/>
      <c r="E35" s="36"/>
      <c r="F35" s="36"/>
      <c r="G35" s="38"/>
      <c r="H35" s="41"/>
      <c r="I35" s="41"/>
      <c r="J35" s="41"/>
      <c r="K35" s="41"/>
      <c r="L35" s="41"/>
      <c r="M35" s="41"/>
      <c r="N35" s="41"/>
      <c r="O35" s="41" t="s">
        <v>158</v>
      </c>
    </row>
    <row r="37" spans="1:15" x14ac:dyDescent="0.25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5" x14ac:dyDescent="0.25">
      <c r="A38" s="7"/>
      <c r="B38" s="4" t="s">
        <v>7</v>
      </c>
      <c r="C38" s="4"/>
      <c r="D38" s="4"/>
      <c r="E38" s="4"/>
    </row>
    <row r="39" spans="1:15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5" x14ac:dyDescent="0.25">
      <c r="A40" s="2">
        <v>1</v>
      </c>
      <c r="B40" s="23" t="s">
        <v>145</v>
      </c>
      <c r="C40" s="15" t="s">
        <v>83</v>
      </c>
      <c r="D40" s="15" t="s">
        <v>84</v>
      </c>
      <c r="E40" s="23"/>
      <c r="F40" s="23"/>
      <c r="G40" s="23"/>
      <c r="H40" s="23"/>
      <c r="I40" s="23"/>
      <c r="J40" s="23"/>
      <c r="K40" s="23"/>
    </row>
    <row r="41" spans="1:15" x14ac:dyDescent="0.25">
      <c r="A41" s="2">
        <v>2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</row>
    <row r="42" spans="1:15" x14ac:dyDescent="0.25">
      <c r="A42" s="2">
        <v>3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5" x14ac:dyDescent="0.25">
      <c r="A43" s="2">
        <v>4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5" x14ac:dyDescent="0.25">
      <c r="A44" s="2">
        <v>5</v>
      </c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5" x14ac:dyDescent="0.25">
      <c r="A45" s="2">
        <v>6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5" x14ac:dyDescent="0.25">
      <c r="A46" s="2">
        <v>7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5" x14ac:dyDescent="0.25">
      <c r="A47" s="2">
        <v>8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5" x14ac:dyDescent="0.25">
      <c r="A48" s="2">
        <v>9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</row>
    <row r="60" spans="1:11" x14ac:dyDescent="0.25">
      <c r="A60" s="8">
        <v>21</v>
      </c>
      <c r="B60" s="18"/>
      <c r="C60" s="18"/>
      <c r="D60" s="15"/>
      <c r="E60" s="15"/>
      <c r="F60" s="15"/>
      <c r="G60" s="15"/>
      <c r="H60" s="15"/>
      <c r="I60" s="15"/>
      <c r="J60" s="15"/>
      <c r="K60" s="15"/>
    </row>
    <row r="61" spans="1:11" x14ac:dyDescent="0.25">
      <c r="A61" s="8">
        <v>22</v>
      </c>
      <c r="B61" s="18"/>
      <c r="C61" s="18"/>
      <c r="D61" s="18"/>
      <c r="E61" s="18"/>
      <c r="F61" s="15"/>
      <c r="G61" s="15"/>
      <c r="H61" s="15"/>
      <c r="I61" s="15"/>
      <c r="J61" s="15"/>
      <c r="K61" s="15"/>
    </row>
    <row r="62" spans="1:11" x14ac:dyDescent="0.25">
      <c r="A62" s="8">
        <v>23</v>
      </c>
      <c r="B62" s="18"/>
      <c r="C62" s="18"/>
      <c r="D62" s="18"/>
      <c r="E62" s="18"/>
      <c r="F62" s="15"/>
      <c r="G62" s="15"/>
      <c r="H62" s="15"/>
      <c r="I62" s="15"/>
      <c r="J62" s="15"/>
      <c r="K62" s="15"/>
    </row>
    <row r="63" spans="1:11" x14ac:dyDescent="0.25">
      <c r="A63" s="8">
        <v>24</v>
      </c>
      <c r="B63" s="18"/>
      <c r="C63" s="18"/>
      <c r="D63" s="18"/>
      <c r="E63" s="18"/>
      <c r="F63" s="15"/>
      <c r="G63" s="15"/>
      <c r="H63" s="15"/>
      <c r="I63" s="15"/>
      <c r="J63" s="15"/>
      <c r="K63" s="15"/>
    </row>
    <row r="64" spans="1:11" x14ac:dyDescent="0.25">
      <c r="A64" s="8">
        <v>25</v>
      </c>
      <c r="B64" s="18"/>
      <c r="C64" s="18"/>
      <c r="D64" s="18"/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/>
      <c r="C65" s="18"/>
      <c r="D65" s="18"/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/>
      <c r="C66" s="18"/>
      <c r="D66" s="18"/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/>
      <c r="C67" s="18"/>
      <c r="D67" s="18"/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/>
      <c r="C68" s="18"/>
      <c r="D68" s="18"/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/>
      <c r="C69" s="18"/>
      <c r="D69" s="18"/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autoFilter ref="B3:L3">
    <sortState ref="B4:L63">
      <sortCondition ref="B3"/>
    </sortState>
  </autoFilter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N33" sqref="N33"/>
    </sheetView>
  </sheetViews>
  <sheetFormatPr defaultRowHeight="15" x14ac:dyDescent="0.25"/>
  <cols>
    <col min="1" max="1" width="4" customWidth="1"/>
    <col min="2" max="2" width="14.5703125" customWidth="1"/>
    <col min="3" max="3" width="12.5703125" customWidth="1"/>
    <col min="4" max="4" width="10.140625" customWidth="1"/>
    <col min="5" max="5" width="13.42578125" customWidth="1"/>
    <col min="6" max="6" width="12.1406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300</v>
      </c>
      <c r="C2" s="44" t="s">
        <v>56</v>
      </c>
      <c r="D2" s="45"/>
      <c r="E2" s="46"/>
      <c r="F2" s="2" t="s">
        <v>6</v>
      </c>
      <c r="G2" s="15" t="s">
        <v>123</v>
      </c>
      <c r="H2" s="13" t="s">
        <v>124</v>
      </c>
      <c r="I2" s="13" t="s">
        <v>92</v>
      </c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32" t="s">
        <v>125</v>
      </c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3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3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32" t="s">
        <v>126</v>
      </c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3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32"/>
      <c r="H9" s="26" t="s">
        <v>127</v>
      </c>
      <c r="I9" s="12"/>
      <c r="J9" s="12"/>
      <c r="K9" s="12"/>
    </row>
    <row r="10" spans="1:11" x14ac:dyDescent="0.25">
      <c r="A10" s="8">
        <v>7</v>
      </c>
      <c r="B10" s="18" t="str">
        <f>'200'!B10</f>
        <v>Овсянников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3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3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32" t="s">
        <v>128</v>
      </c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3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3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3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42" t="s">
        <v>152</v>
      </c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26" t="s">
        <v>129</v>
      </c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130</v>
      </c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2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2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 t="str">
        <f>'200'!B33</f>
        <v>Крупкин</v>
      </c>
      <c r="C33" s="18" t="str">
        <f>'200'!C33</f>
        <v>Анатолий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 t="str">
        <f>'200'!B34</f>
        <v>Арсланов</v>
      </c>
      <c r="C34" s="18" t="str">
        <f>'200'!C34</f>
        <v>Дмитрий</v>
      </c>
      <c r="D34" s="18">
        <f>'200'!D34</f>
        <v>0</v>
      </c>
      <c r="E34" s="18">
        <f>'200'!E34</f>
        <v>0</v>
      </c>
      <c r="F34" s="18">
        <f>'200'!F34</f>
        <v>0</v>
      </c>
      <c r="G34" s="32"/>
      <c r="H34" s="12"/>
      <c r="I34" s="12"/>
      <c r="J34" s="12"/>
      <c r="K34" s="12"/>
    </row>
    <row r="35" spans="1:11" x14ac:dyDescent="0.25">
      <c r="A35" s="43">
        <v>32</v>
      </c>
      <c r="B35" s="18" t="str">
        <f>'200'!B35</f>
        <v>Ковтун</v>
      </c>
      <c r="C35" s="18" t="str">
        <f>'200'!C35</f>
        <v>Антон</v>
      </c>
      <c r="D35" s="18">
        <f>'200'!D35</f>
        <v>0</v>
      </c>
      <c r="E35" s="18">
        <f>'200'!E35</f>
        <v>0</v>
      </c>
      <c r="F35" s="18">
        <f>'200'!F35</f>
        <v>0</v>
      </c>
      <c r="G35" s="32"/>
      <c r="H35" s="12"/>
      <c r="I35" s="12"/>
      <c r="J35" s="12"/>
      <c r="K35" s="12"/>
    </row>
    <row r="36" spans="1:11" ht="17.25" customHeight="1" x14ac:dyDescent="0.25"/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>
        <v>1</v>
      </c>
      <c r="B76" s="1"/>
    </row>
    <row r="77" spans="1:11" x14ac:dyDescent="0.25">
      <c r="A77">
        <v>2</v>
      </c>
      <c r="B77" s="1"/>
    </row>
    <row r="78" spans="1:11" x14ac:dyDescent="0.25">
      <c r="A78">
        <v>3</v>
      </c>
      <c r="B78" s="1"/>
    </row>
  </sheetData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B20" sqref="B20:H21"/>
    </sheetView>
  </sheetViews>
  <sheetFormatPr defaultRowHeight="15" x14ac:dyDescent="0.25"/>
  <cols>
    <col min="1" max="1" width="4.28515625" customWidth="1"/>
    <col min="2" max="2" width="19.140625" customWidth="1"/>
    <col min="3" max="3" width="13.140625" customWidth="1"/>
    <col min="4" max="4" width="12.42578125" customWidth="1"/>
    <col min="5" max="5" width="12.140625" customWidth="1"/>
    <col min="6" max="6" width="12.85546875" customWidth="1"/>
    <col min="12" max="12" width="4.425781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400</v>
      </c>
      <c r="C2" s="44" t="s">
        <v>56</v>
      </c>
      <c r="D2" s="45"/>
      <c r="E2" s="46"/>
      <c r="F2" s="2" t="s">
        <v>6</v>
      </c>
      <c r="G2" s="15" t="s">
        <v>88</v>
      </c>
      <c r="H2" s="13" t="s">
        <v>90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 t="s">
        <v>131</v>
      </c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26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26" t="s">
        <v>132</v>
      </c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133</v>
      </c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Овсянников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 t="s">
        <v>134</v>
      </c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 t="s">
        <v>135</v>
      </c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26" t="s">
        <v>136</v>
      </c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137</v>
      </c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12"/>
      <c r="I20" s="12"/>
      <c r="J20" s="12"/>
      <c r="K20" s="12"/>
    </row>
    <row r="21" spans="1:11" x14ac:dyDescent="0.25">
      <c r="A21" s="2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I21" s="12"/>
      <c r="J21" s="12"/>
      <c r="K21" s="12"/>
    </row>
    <row r="22" spans="1:11" x14ac:dyDescent="0.25">
      <c r="A22" s="2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I22" s="12"/>
      <c r="J22" s="12"/>
      <c r="K22" s="12"/>
    </row>
    <row r="23" spans="1:11" x14ac:dyDescent="0.25">
      <c r="A23" s="2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I23" s="12"/>
      <c r="J23" s="12"/>
      <c r="K23" s="12"/>
    </row>
    <row r="24" spans="1:11" x14ac:dyDescent="0.25">
      <c r="A24" s="2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I24" s="12"/>
      <c r="J24" s="12"/>
      <c r="K24" s="12"/>
    </row>
    <row r="25" spans="1:11" x14ac:dyDescent="0.25">
      <c r="A25" s="2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 t="s">
        <v>138</v>
      </c>
      <c r="H25" s="12"/>
      <c r="I25" s="12"/>
      <c r="J25" s="12"/>
      <c r="K25" s="12"/>
    </row>
    <row r="26" spans="1:11" x14ac:dyDescent="0.25">
      <c r="A26" s="2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  <c r="I26" s="12"/>
      <c r="J26" s="12"/>
      <c r="K26" s="12"/>
    </row>
    <row r="27" spans="1:11" x14ac:dyDescent="0.25">
      <c r="A27" s="2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2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2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2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2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2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 t="str">
        <f>'200'!B33</f>
        <v>Крупкин</v>
      </c>
      <c r="C33" s="18" t="str">
        <f>'200'!C33</f>
        <v>Анатолий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 t="str">
        <f>'200'!B34</f>
        <v>Арсланов</v>
      </c>
      <c r="C34" s="18" t="str">
        <f>'200'!C34</f>
        <v>Дмитрий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5" spans="1:11" x14ac:dyDescent="0.25">
      <c r="A35" s="43">
        <v>32</v>
      </c>
      <c r="B35" s="18" t="str">
        <f>'200'!B35</f>
        <v>Ковтун</v>
      </c>
      <c r="C35" s="18" t="str">
        <f>'200'!C35</f>
        <v>Антон</v>
      </c>
      <c r="D35" s="18">
        <f>'200'!D35</f>
        <v>0</v>
      </c>
      <c r="E35" s="18">
        <f>'200'!E35</f>
        <v>0</v>
      </c>
      <c r="F35" s="18">
        <f>'200'!F35</f>
        <v>0</v>
      </c>
      <c r="G35" s="12"/>
      <c r="H35" s="12"/>
      <c r="I35" s="12"/>
      <c r="J35" s="12"/>
      <c r="K35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B20" sqref="B20:H20"/>
    </sheetView>
  </sheetViews>
  <sheetFormatPr defaultRowHeight="15" x14ac:dyDescent="0.25"/>
  <cols>
    <col min="1" max="1" width="3.5703125" customWidth="1"/>
    <col min="2" max="2" width="15.140625" customWidth="1"/>
    <col min="3" max="3" width="13.140625" customWidth="1"/>
    <col min="4" max="4" width="12.7109375" customWidth="1"/>
    <col min="5" max="5" width="14.42578125" customWidth="1"/>
    <col min="6" max="6" width="12.7109375" customWidth="1"/>
    <col min="7" max="7" width="9.140625" style="30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5"/>
    </row>
    <row r="2" spans="1:11" x14ac:dyDescent="0.25">
      <c r="A2" s="1"/>
      <c r="B2" s="14">
        <v>600</v>
      </c>
      <c r="C2" s="44" t="s">
        <v>56</v>
      </c>
      <c r="D2" s="45"/>
      <c r="E2" s="46"/>
      <c r="F2" s="2" t="s">
        <v>6</v>
      </c>
      <c r="G2" s="13" t="s">
        <v>89</v>
      </c>
      <c r="H2" s="13" t="s">
        <v>91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5" t="s">
        <v>139</v>
      </c>
      <c r="I4" s="3"/>
      <c r="J4" s="3"/>
      <c r="K4" s="3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3"/>
      <c r="I5" s="3"/>
      <c r="J5" s="3"/>
      <c r="K5" s="3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5"/>
      <c r="H6" s="3"/>
      <c r="I6" s="3"/>
      <c r="J6" s="3"/>
      <c r="K6" s="3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5"/>
      <c r="H7" s="3"/>
      <c r="I7" s="3"/>
      <c r="J7" s="3"/>
      <c r="K7" s="3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/>
      <c r="H8" s="3"/>
      <c r="I8" s="3"/>
      <c r="J8" s="3"/>
      <c r="K8" s="3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140</v>
      </c>
      <c r="H9" s="3"/>
      <c r="I9" s="3"/>
      <c r="J9" s="3"/>
      <c r="K9" s="3"/>
    </row>
    <row r="10" spans="1:11" x14ac:dyDescent="0.25">
      <c r="A10" s="8">
        <v>7</v>
      </c>
      <c r="B10" s="18" t="str">
        <f>'200'!B10</f>
        <v>Овсянников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/>
      <c r="H10" s="3"/>
      <c r="I10" s="3"/>
      <c r="J10" s="3"/>
      <c r="K10" s="3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/>
      <c r="H11" s="3"/>
      <c r="I11" s="3"/>
      <c r="J11" s="3"/>
      <c r="K11" s="3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 t="s">
        <v>141</v>
      </c>
      <c r="H12" s="3"/>
      <c r="I12" s="3"/>
      <c r="J12" s="3"/>
      <c r="K12" s="3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3"/>
      <c r="I13" s="3"/>
      <c r="J13" s="3"/>
      <c r="K13" s="3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/>
      <c r="H14" s="3"/>
      <c r="I14" s="3"/>
      <c r="J14" s="3"/>
      <c r="K14" s="3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3"/>
      <c r="I15" s="3"/>
      <c r="J15" s="3"/>
      <c r="K15" s="3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12"/>
      <c r="I16" s="3"/>
      <c r="J16" s="3"/>
      <c r="K16" s="3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 t="s">
        <v>142</v>
      </c>
      <c r="H17" s="12"/>
      <c r="I17" s="3"/>
      <c r="J17" s="3"/>
      <c r="K17" s="3"/>
    </row>
    <row r="18" spans="1:11" x14ac:dyDescent="0.25">
      <c r="A18" s="17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  <c r="I18" s="12"/>
      <c r="J18" s="12"/>
      <c r="K18" s="12"/>
    </row>
    <row r="19" spans="1:11" x14ac:dyDescent="0.25">
      <c r="A19" s="17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 t="s">
        <v>142</v>
      </c>
      <c r="H19" s="12"/>
      <c r="I19" s="12"/>
      <c r="J19" s="12"/>
      <c r="K19" s="12"/>
    </row>
    <row r="20" spans="1:11" x14ac:dyDescent="0.25">
      <c r="A20" s="17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 t="s">
        <v>141</v>
      </c>
      <c r="H20" s="12"/>
      <c r="I20" s="12"/>
      <c r="J20" s="12"/>
      <c r="K20" s="12"/>
    </row>
    <row r="21" spans="1:11" x14ac:dyDescent="0.25">
      <c r="A21" s="17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  <c r="I21" s="12"/>
      <c r="J21" s="12"/>
      <c r="K21" s="12"/>
    </row>
    <row r="22" spans="1:11" x14ac:dyDescent="0.25">
      <c r="A22" s="17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  <c r="I22" s="12"/>
      <c r="J22" s="12"/>
      <c r="K22" s="12"/>
    </row>
    <row r="23" spans="1:11" x14ac:dyDescent="0.25">
      <c r="A23" s="17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  <c r="I23" s="12"/>
      <c r="J23" s="12"/>
      <c r="K23" s="12"/>
    </row>
    <row r="24" spans="1:11" x14ac:dyDescent="0.25">
      <c r="A24" s="17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  <c r="I24" s="12"/>
      <c r="J24" s="12"/>
      <c r="K24" s="12"/>
    </row>
    <row r="25" spans="1:11" x14ac:dyDescent="0.25">
      <c r="A25" s="17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12"/>
      <c r="I25" s="12"/>
      <c r="J25" s="12"/>
      <c r="K25" s="12"/>
    </row>
    <row r="26" spans="1:11" x14ac:dyDescent="0.25">
      <c r="A26" s="17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  <c r="I26" s="12"/>
      <c r="J26" s="12"/>
      <c r="K26" s="12"/>
    </row>
    <row r="27" spans="1:11" x14ac:dyDescent="0.25">
      <c r="A27" s="17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26"/>
      <c r="H27" s="12"/>
      <c r="I27" s="12"/>
      <c r="J27" s="12"/>
      <c r="K27" s="12"/>
    </row>
    <row r="28" spans="1:11" x14ac:dyDescent="0.25">
      <c r="A28" s="17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26"/>
      <c r="H28" s="12"/>
      <c r="I28" s="12"/>
      <c r="J28" s="12"/>
      <c r="K28" s="12"/>
    </row>
    <row r="29" spans="1:11" x14ac:dyDescent="0.25">
      <c r="A29" s="17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26"/>
      <c r="H29" s="12"/>
      <c r="I29" s="12"/>
      <c r="J29" s="12"/>
      <c r="K29" s="12"/>
    </row>
    <row r="30" spans="1:11" x14ac:dyDescent="0.25">
      <c r="A30" s="17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  <c r="I30" s="12"/>
      <c r="J30" s="12"/>
      <c r="K30" s="12"/>
    </row>
    <row r="31" spans="1:11" x14ac:dyDescent="0.25">
      <c r="A31" s="17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26"/>
      <c r="H31" s="12"/>
      <c r="I31" s="12"/>
      <c r="J31" s="12"/>
      <c r="K31" s="12"/>
    </row>
    <row r="32" spans="1:11" x14ac:dyDescent="0.25">
      <c r="A32" s="17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26"/>
      <c r="H32" s="12"/>
      <c r="I32" s="12"/>
      <c r="J32" s="12"/>
      <c r="K32" s="12"/>
    </row>
    <row r="33" spans="1:11" x14ac:dyDescent="0.25">
      <c r="A33" s="17">
        <v>30</v>
      </c>
      <c r="B33" s="18" t="str">
        <f>'200'!B33</f>
        <v>Крупкин</v>
      </c>
      <c r="C33" s="18" t="str">
        <f>'200'!C33</f>
        <v>Анатолий</v>
      </c>
      <c r="D33" s="18">
        <f>'200'!D33</f>
        <v>0</v>
      </c>
      <c r="E33" s="18">
        <f>'200'!E33</f>
        <v>0</v>
      </c>
      <c r="F33" s="18">
        <f>'200'!F33</f>
        <v>0</v>
      </c>
      <c r="G33" s="26"/>
      <c r="H33" s="12"/>
      <c r="I33" s="12"/>
      <c r="J33" s="12"/>
      <c r="K33" s="12"/>
    </row>
    <row r="34" spans="1:11" x14ac:dyDescent="0.25">
      <c r="A34" s="17">
        <v>31</v>
      </c>
      <c r="B34" s="18" t="str">
        <f>'200'!B34</f>
        <v>Арсланов</v>
      </c>
      <c r="C34" s="18" t="str">
        <f>'200'!C34</f>
        <v>Дмитрий</v>
      </c>
      <c r="D34" s="18">
        <f>'200'!D34</f>
        <v>0</v>
      </c>
      <c r="E34" s="18">
        <f>'200'!E34</f>
        <v>0</v>
      </c>
      <c r="F34" s="18">
        <f>'200'!F34</f>
        <v>0</v>
      </c>
      <c r="G34" s="26"/>
      <c r="H34" s="12"/>
      <c r="I34" s="12"/>
      <c r="J34" s="12"/>
      <c r="K34" s="12"/>
    </row>
    <row r="35" spans="1:11" x14ac:dyDescent="0.25">
      <c r="A35" s="17">
        <v>32</v>
      </c>
      <c r="B35" s="18" t="str">
        <f>'200'!B35</f>
        <v>Ковтун</v>
      </c>
      <c r="C35" s="18" t="str">
        <f>'200'!C35</f>
        <v>Антон</v>
      </c>
      <c r="D35" s="18">
        <f>'200'!D35</f>
        <v>0</v>
      </c>
      <c r="E35" s="18">
        <f>'200'!E35</f>
        <v>0</v>
      </c>
      <c r="F35" s="18">
        <f>'200'!F35</f>
        <v>0</v>
      </c>
      <c r="G35" s="42"/>
      <c r="H35" s="12"/>
      <c r="I35" s="12"/>
      <c r="J35" s="12"/>
      <c r="K35" s="12"/>
    </row>
    <row r="37" spans="1:11" x14ac:dyDescent="0.25">
      <c r="A37" s="20"/>
      <c r="B37" s="20"/>
      <c r="C37" s="20"/>
      <c r="D37" s="20"/>
      <c r="E37" s="20"/>
      <c r="F37" s="20"/>
      <c r="G37" s="29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7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6" t="s">
        <v>142</v>
      </c>
      <c r="H40" s="23"/>
      <c r="I40" s="23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8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8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8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8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8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8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8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8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8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8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8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8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8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8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8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8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8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8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8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28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28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28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28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28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28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28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28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28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28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9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7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O13" sqref="O13"/>
    </sheetView>
  </sheetViews>
  <sheetFormatPr defaultRowHeight="15" x14ac:dyDescent="0.25"/>
  <cols>
    <col min="1" max="1" width="4" customWidth="1"/>
    <col min="2" max="2" width="15" customWidth="1"/>
    <col min="3" max="3" width="12.85546875" customWidth="1"/>
    <col min="4" max="4" width="12.140625" customWidth="1"/>
    <col min="5" max="5" width="13" customWidth="1"/>
    <col min="6" max="6" width="12.2851562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v>511042</v>
      </c>
      <c r="H1" s="14">
        <v>511048</v>
      </c>
    </row>
    <row r="2" spans="1:11" x14ac:dyDescent="0.25">
      <c r="A2" s="1"/>
      <c r="B2" s="14">
        <v>1000</v>
      </c>
      <c r="C2" s="44" t="s">
        <v>56</v>
      </c>
      <c r="D2" s="45"/>
      <c r="E2" s="46"/>
      <c r="F2" s="2" t="s">
        <v>6</v>
      </c>
      <c r="G2" s="13" t="s">
        <v>143</v>
      </c>
      <c r="H2" s="13" t="s">
        <v>165</v>
      </c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42" t="s">
        <v>166</v>
      </c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Овсянников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  <c r="I30" s="12"/>
      <c r="J30" s="12"/>
      <c r="K30" s="12"/>
    </row>
    <row r="31" spans="1:11" x14ac:dyDescent="0.25">
      <c r="A31" s="1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1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 t="str">
        <f>'200'!B33</f>
        <v>Крупкин</v>
      </c>
      <c r="C33" s="18" t="str">
        <f>'200'!C33</f>
        <v>Анатолий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 t="str">
        <f>'200'!B34</f>
        <v>Арсланов</v>
      </c>
      <c r="C34" s="18" t="str">
        <f>'200'!C34</f>
        <v>Дмитрий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5" spans="1:11" x14ac:dyDescent="0.25">
      <c r="A35" s="43">
        <v>32</v>
      </c>
      <c r="B35" s="18" t="str">
        <f>'200'!B35</f>
        <v>Ковтун</v>
      </c>
      <c r="C35" s="18" t="str">
        <f>'200'!C35</f>
        <v>Антон</v>
      </c>
      <c r="D35" s="18">
        <f>'200'!D35</f>
        <v>0</v>
      </c>
      <c r="E35" s="18">
        <f>'200'!E35</f>
        <v>0</v>
      </c>
      <c r="F35" s="18">
        <f>'200'!F35</f>
        <v>0</v>
      </c>
      <c r="G35" s="12"/>
      <c r="H35" s="12"/>
      <c r="I35" s="12"/>
      <c r="J35" s="12"/>
      <c r="K35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>
        <v>1</v>
      </c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6" t="s">
        <v>144</v>
      </c>
      <c r="H40" s="23"/>
      <c r="I40" s="26"/>
      <c r="J40" s="23"/>
      <c r="K40" s="23"/>
    </row>
    <row r="41" spans="1:11" x14ac:dyDescent="0.25">
      <c r="A41" s="2">
        <v>2</v>
      </c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>
        <v>3</v>
      </c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>
        <v>4</v>
      </c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5</v>
      </c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6</v>
      </c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7</v>
      </c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8</v>
      </c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9</v>
      </c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10</v>
      </c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11</v>
      </c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12</v>
      </c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13</v>
      </c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14</v>
      </c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15</v>
      </c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16</v>
      </c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17</v>
      </c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18</v>
      </c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19</v>
      </c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20</v>
      </c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>
        <v>21</v>
      </c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>
        <v>22</v>
      </c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>
        <v>23</v>
      </c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>
        <v>24</v>
      </c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25</v>
      </c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26</v>
      </c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27</v>
      </c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28</v>
      </c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29</v>
      </c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30</v>
      </c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M32" sqref="M32"/>
    </sheetView>
  </sheetViews>
  <sheetFormatPr defaultRowHeight="15" x14ac:dyDescent="0.25"/>
  <cols>
    <col min="1" max="1" width="3.28515625" customWidth="1"/>
    <col min="2" max="3" width="13" customWidth="1"/>
    <col min="4" max="4" width="12.140625" customWidth="1"/>
    <col min="5" max="5" width="13" customWidth="1"/>
    <col min="6" max="6" width="12.85546875" customWidth="1"/>
  </cols>
  <sheetData>
    <row r="1" spans="1:11" x14ac:dyDescent="0.25">
      <c r="A1" s="9"/>
      <c r="B1" s="9" t="s">
        <v>24</v>
      </c>
      <c r="C1" s="9"/>
      <c r="D1" s="14">
        <v>2018</v>
      </c>
      <c r="E1" s="14"/>
      <c r="F1" s="2" t="s">
        <v>0</v>
      </c>
      <c r="G1" s="14">
        <f>'200'!G1</f>
        <v>511042</v>
      </c>
      <c r="H1" s="5"/>
    </row>
    <row r="2" spans="1:11" x14ac:dyDescent="0.25">
      <c r="A2" s="1"/>
      <c r="B2" s="14" t="s">
        <v>25</v>
      </c>
      <c r="C2" s="44" t="s">
        <v>56</v>
      </c>
      <c r="D2" s="45"/>
      <c r="E2" s="46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Бревнов</v>
      </c>
      <c r="C5" s="18" t="str">
        <f>'200'!C5</f>
        <v>Евгений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Голуб</v>
      </c>
      <c r="C6" s="18" t="str">
        <f>'200'!C6</f>
        <v>Сергей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 xml:space="preserve">Ермаков </v>
      </c>
      <c r="C7" s="18" t="str">
        <f>'200'!C7</f>
        <v>Артем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Макшеев</v>
      </c>
      <c r="C8" s="18" t="str">
        <f>'200'!C8</f>
        <v>Павел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Малахов</v>
      </c>
      <c r="C9" s="18" t="str">
        <f>'200'!C9</f>
        <v>Андрей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Овсянников</v>
      </c>
      <c r="C10" s="18" t="str">
        <f>'200'!C10</f>
        <v>Антон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 xml:space="preserve">Рябков </v>
      </c>
      <c r="C11" s="18" t="str">
        <f>'200'!C11</f>
        <v>Михаил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Сотак</v>
      </c>
      <c r="C12" s="18" t="str">
        <f>'200'!C12</f>
        <v>Владимир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Ступаков</v>
      </c>
      <c r="C13" s="18" t="str">
        <f>'200'!C13</f>
        <v>Владимир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Шалыгин</v>
      </c>
      <c r="C14" s="18" t="str">
        <f>'200'!C14</f>
        <v>Дмитрий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Буховец</v>
      </c>
      <c r="C15" s="18" t="str">
        <f>'200'!C15</f>
        <v>Игорь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Лемаев</v>
      </c>
      <c r="C16" s="18" t="str">
        <f>'200'!C16</f>
        <v>Алексей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Лазаренко</v>
      </c>
      <c r="C17" s="18" t="str">
        <f>'200'!C17</f>
        <v>Алексей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Чигадайкин</v>
      </c>
      <c r="C18" s="18" t="str">
        <f>'200'!C18</f>
        <v>Игорь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Оборин</v>
      </c>
      <c r="C19" s="18" t="str">
        <f>'200'!C19</f>
        <v>Павел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Рыбак</v>
      </c>
      <c r="C20" s="18" t="str">
        <f>'200'!C20</f>
        <v>Павел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Ратахин</v>
      </c>
      <c r="C21" s="18" t="str">
        <f>'200'!C21</f>
        <v>Евгений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Суставов</v>
      </c>
      <c r="C22" s="18" t="str">
        <f>'200'!C22</f>
        <v>Алексей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Лысенко</v>
      </c>
      <c r="C23" s="18" t="str">
        <f>'200'!C23</f>
        <v>Антон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Муравьев</v>
      </c>
      <c r="C24" s="18" t="str">
        <f>'200'!C24</f>
        <v>Денис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Сафонов</v>
      </c>
      <c r="C25" s="18" t="str">
        <f>'200'!C25</f>
        <v>Слава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Токарев</v>
      </c>
      <c r="C26" s="18" t="str">
        <f>'200'!C26</f>
        <v>Юрий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Гаценко</v>
      </c>
      <c r="C27" s="18" t="str">
        <f>'200'!C27</f>
        <v>Виталий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Малышев</v>
      </c>
      <c r="C28" s="18" t="str">
        <f>'200'!C28</f>
        <v>Федор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11">
        <v>26</v>
      </c>
      <c r="B29" s="18" t="str">
        <f>'200'!B29</f>
        <v>Соколов</v>
      </c>
      <c r="C29" s="18" t="str">
        <f>'200'!C29</f>
        <v>Максим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11">
        <v>27</v>
      </c>
      <c r="B30" s="18" t="str">
        <f>'200'!B30</f>
        <v xml:space="preserve">Моисеев </v>
      </c>
      <c r="C30" s="18" t="str">
        <f>'200'!C30</f>
        <v>Иван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11">
        <v>28</v>
      </c>
      <c r="B31" s="18" t="str">
        <f>'200'!B31</f>
        <v>Ноженко</v>
      </c>
      <c r="C31" s="18" t="str">
        <f>'200'!C31</f>
        <v>Роман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11">
        <v>29</v>
      </c>
      <c r="B32" s="18" t="str">
        <f>'200'!B32</f>
        <v>Бутаков</v>
      </c>
      <c r="C32" s="18" t="str">
        <f>'200'!C32</f>
        <v>Александр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21">
        <v>30</v>
      </c>
      <c r="B33" s="18" t="str">
        <f>'200'!B33</f>
        <v>Крупкин</v>
      </c>
      <c r="C33" s="18" t="str">
        <f>'200'!C33</f>
        <v>Анатолий</v>
      </c>
      <c r="D33" s="18">
        <f>'200'!D33</f>
        <v>0</v>
      </c>
      <c r="E33" s="18">
        <f>'200'!E33</f>
        <v>0</v>
      </c>
      <c r="F33" s="18">
        <f>'200'!F33</f>
        <v>0</v>
      </c>
      <c r="G33" s="12"/>
      <c r="H33" s="12"/>
      <c r="I33" s="12"/>
      <c r="J33" s="12"/>
      <c r="K33" s="12"/>
    </row>
    <row r="34" spans="1:11" x14ac:dyDescent="0.25">
      <c r="A34" s="21">
        <v>31</v>
      </c>
      <c r="B34" s="18" t="str">
        <f>'200'!B34</f>
        <v>Арсланов</v>
      </c>
      <c r="C34" s="18" t="str">
        <f>'200'!C34</f>
        <v>Дмитрий</v>
      </c>
      <c r="D34" s="18">
        <f>'200'!D34</f>
        <v>0</v>
      </c>
      <c r="E34" s="18">
        <f>'200'!E34</f>
        <v>0</v>
      </c>
      <c r="F34" s="18">
        <f>'200'!F34</f>
        <v>0</v>
      </c>
      <c r="G34" s="12"/>
      <c r="H34" s="12"/>
      <c r="I34" s="12"/>
      <c r="J34" s="12"/>
      <c r="K34" s="12"/>
    </row>
    <row r="35" spans="1:11" x14ac:dyDescent="0.25">
      <c r="A35" s="43">
        <v>32</v>
      </c>
      <c r="B35" s="18" t="str">
        <f>'200'!B35</f>
        <v>Ковтун</v>
      </c>
      <c r="C35" s="18" t="str">
        <f>'200'!C35</f>
        <v>Антон</v>
      </c>
      <c r="D35" s="18">
        <f>'200'!D35</f>
        <v>0</v>
      </c>
      <c r="E35" s="18">
        <f>'200'!E35</f>
        <v>0</v>
      </c>
      <c r="F35" s="18">
        <f>'200'!F35</f>
        <v>0</v>
      </c>
      <c r="G35" s="12"/>
      <c r="H35" s="12"/>
      <c r="I35" s="12"/>
      <c r="J35" s="12"/>
      <c r="K35" s="12"/>
    </row>
    <row r="37" spans="1:1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x14ac:dyDescent="0.25">
      <c r="A38" s="7"/>
      <c r="B38" s="4" t="s">
        <v>7</v>
      </c>
      <c r="C38" s="4"/>
      <c r="D38" s="4"/>
      <c r="E38" s="4"/>
    </row>
    <row r="39" spans="1:11" x14ac:dyDescent="0.25">
      <c r="A39" s="2" t="s">
        <v>3</v>
      </c>
      <c r="B39" s="2" t="s">
        <v>27</v>
      </c>
      <c r="C39" s="2" t="s">
        <v>8</v>
      </c>
      <c r="D39" s="2" t="s">
        <v>4</v>
      </c>
      <c r="E39" s="2" t="s">
        <v>5</v>
      </c>
      <c r="F39" s="2" t="s">
        <v>5</v>
      </c>
      <c r="G39" s="2" t="s">
        <v>5</v>
      </c>
      <c r="H39" s="2" t="s">
        <v>5</v>
      </c>
      <c r="I39" s="2" t="s">
        <v>5</v>
      </c>
      <c r="J39" s="2"/>
      <c r="K39" s="2"/>
    </row>
    <row r="40" spans="1:11" x14ac:dyDescent="0.25">
      <c r="A40" s="2"/>
      <c r="B40" s="18" t="str">
        <f>'200'!B40</f>
        <v>Сяськов Сергей</v>
      </c>
      <c r="C40" s="18" t="str">
        <f>'200'!C40</f>
        <v>Челябинск</v>
      </c>
      <c r="D40" s="18" t="str">
        <f>'200'!D40</f>
        <v>Континент</v>
      </c>
      <c r="E40" s="23"/>
      <c r="F40" s="23"/>
      <c r="G40" s="23"/>
      <c r="H40" s="23"/>
      <c r="I40" s="23"/>
      <c r="J40" s="23"/>
      <c r="K40" s="23"/>
    </row>
    <row r="41" spans="1:11" x14ac:dyDescent="0.25">
      <c r="A41" s="2"/>
      <c r="B41" s="18">
        <f>'200'!B41</f>
        <v>0</v>
      </c>
      <c r="C41" s="18">
        <f>'200'!C41</f>
        <v>0</v>
      </c>
      <c r="D41" s="18">
        <f>'200'!D41</f>
        <v>0</v>
      </c>
      <c r="E41" s="23"/>
      <c r="F41" s="23"/>
      <c r="G41" s="23"/>
      <c r="H41" s="23"/>
      <c r="I41" s="23"/>
      <c r="J41" s="23"/>
      <c r="K41" s="23"/>
    </row>
    <row r="42" spans="1:11" x14ac:dyDescent="0.25">
      <c r="A42" s="2"/>
      <c r="B42" s="18">
        <f>'200'!B42</f>
        <v>0</v>
      </c>
      <c r="C42" s="18">
        <f>'200'!C42</f>
        <v>0</v>
      </c>
      <c r="D42" s="18">
        <f>'200'!D42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/>
      <c r="B43" s="18">
        <f>'200'!B43</f>
        <v>0</v>
      </c>
      <c r="C43" s="18">
        <f>'200'!C43</f>
        <v>0</v>
      </c>
      <c r="D43" s="18">
        <f>'200'!D43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/>
      <c r="B44" s="18">
        <f>'200'!B44</f>
        <v>0</v>
      </c>
      <c r="C44" s="18">
        <f>'200'!C44</f>
        <v>0</v>
      </c>
      <c r="D44" s="18">
        <f>'200'!D44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/>
      <c r="B45" s="18">
        <f>'200'!B45</f>
        <v>0</v>
      </c>
      <c r="C45" s="18">
        <f>'200'!C45</f>
        <v>0</v>
      </c>
      <c r="D45" s="18">
        <f>'200'!D45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/>
      <c r="B46" s="18">
        <f>'200'!B46</f>
        <v>0</v>
      </c>
      <c r="C46" s="18">
        <f>'200'!C46</f>
        <v>0</v>
      </c>
      <c r="D46" s="18">
        <f>'200'!D46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/>
      <c r="B47" s="18">
        <f>'200'!B47</f>
        <v>0</v>
      </c>
      <c r="C47" s="18">
        <f>'200'!C47</f>
        <v>0</v>
      </c>
      <c r="D47" s="18">
        <f>'200'!D47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/>
      <c r="B48" s="18">
        <f>'200'!B48</f>
        <v>0</v>
      </c>
      <c r="C48" s="18">
        <f>'200'!C48</f>
        <v>0</v>
      </c>
      <c r="D48" s="18">
        <f>'200'!D48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/>
      <c r="B49" s="18">
        <f>'200'!B49</f>
        <v>0</v>
      </c>
      <c r="C49" s="18">
        <f>'200'!C49</f>
        <v>0</v>
      </c>
      <c r="D49" s="18">
        <f>'200'!D49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/>
      <c r="B50" s="18">
        <f>'200'!B50</f>
        <v>0</v>
      </c>
      <c r="C50" s="18">
        <f>'200'!C50</f>
        <v>0</v>
      </c>
      <c r="D50" s="18">
        <f>'200'!D50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/>
      <c r="B51" s="18">
        <f>'200'!B51</f>
        <v>0</v>
      </c>
      <c r="C51" s="18">
        <f>'200'!C51</f>
        <v>0</v>
      </c>
      <c r="D51" s="18">
        <f>'200'!D51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/>
      <c r="B52" s="18">
        <f>'200'!B52</f>
        <v>0</v>
      </c>
      <c r="C52" s="18">
        <f>'200'!C52</f>
        <v>0</v>
      </c>
      <c r="D52" s="18">
        <f>'200'!D52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/>
      <c r="B53" s="18">
        <f>'200'!B53</f>
        <v>0</v>
      </c>
      <c r="C53" s="18">
        <f>'200'!C53</f>
        <v>0</v>
      </c>
      <c r="D53" s="18">
        <f>'200'!D53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/>
      <c r="B54" s="18">
        <f>'200'!B54</f>
        <v>0</v>
      </c>
      <c r="C54" s="18">
        <f>'200'!C54</f>
        <v>0</v>
      </c>
      <c r="D54" s="18">
        <f>'200'!D54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/>
      <c r="B55" s="18">
        <f>'200'!B55</f>
        <v>0</v>
      </c>
      <c r="C55" s="18">
        <f>'200'!C55</f>
        <v>0</v>
      </c>
      <c r="D55" s="18">
        <f>'200'!D55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/>
      <c r="B56" s="18">
        <f>'200'!B56</f>
        <v>0</v>
      </c>
      <c r="C56" s="18">
        <f>'200'!C56</f>
        <v>0</v>
      </c>
      <c r="D56" s="18">
        <f>'200'!D56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/>
      <c r="B57" s="18">
        <f>'200'!B57</f>
        <v>0</v>
      </c>
      <c r="C57" s="18">
        <f>'200'!C57</f>
        <v>0</v>
      </c>
      <c r="D57" s="18">
        <f>'200'!D57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/>
      <c r="B58" s="18">
        <f>'200'!B58</f>
        <v>0</v>
      </c>
      <c r="C58" s="18">
        <f>'200'!C58</f>
        <v>0</v>
      </c>
      <c r="D58" s="18">
        <f>'200'!D58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/>
      <c r="B59" s="18">
        <f>'200'!B59</f>
        <v>0</v>
      </c>
      <c r="C59" s="18">
        <f>'200'!C59</f>
        <v>0</v>
      </c>
      <c r="D59" s="18">
        <f>'200'!D59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16"/>
      <c r="B60" s="18">
        <f>'200'!B60</f>
        <v>0</v>
      </c>
      <c r="C60" s="18">
        <f>'200'!C60</f>
        <v>0</v>
      </c>
      <c r="D60" s="18">
        <f>'200'!D60</f>
        <v>0</v>
      </c>
      <c r="E60" s="15"/>
      <c r="F60" s="15"/>
      <c r="G60" s="15"/>
      <c r="H60" s="15"/>
      <c r="I60" s="15"/>
      <c r="J60" s="15"/>
      <c r="K60" s="15"/>
    </row>
    <row r="61" spans="1:11" x14ac:dyDescent="0.25">
      <c r="A61" s="16"/>
      <c r="B61" s="18">
        <f>'200'!B61</f>
        <v>0</v>
      </c>
      <c r="C61" s="18">
        <f>'200'!C61</f>
        <v>0</v>
      </c>
      <c r="D61" s="18">
        <f>'200'!D61</f>
        <v>0</v>
      </c>
      <c r="E61" s="18"/>
      <c r="F61" s="15"/>
      <c r="G61" s="15"/>
      <c r="H61" s="15"/>
      <c r="I61" s="15"/>
      <c r="J61" s="15"/>
      <c r="K61" s="15"/>
    </row>
    <row r="62" spans="1:11" x14ac:dyDescent="0.25">
      <c r="A62" s="16"/>
      <c r="B62" s="18">
        <f>'200'!B62</f>
        <v>0</v>
      </c>
      <c r="C62" s="18">
        <f>'200'!C62</f>
        <v>0</v>
      </c>
      <c r="D62" s="18">
        <f>'200'!D62</f>
        <v>0</v>
      </c>
      <c r="E62" s="18"/>
      <c r="F62" s="15"/>
      <c r="G62" s="15"/>
      <c r="H62" s="15"/>
      <c r="I62" s="15"/>
      <c r="J62" s="15"/>
      <c r="K62" s="15"/>
    </row>
    <row r="63" spans="1:11" x14ac:dyDescent="0.25">
      <c r="A63" s="16"/>
      <c r="B63" s="18">
        <f>'200'!B63</f>
        <v>0</v>
      </c>
      <c r="C63" s="18">
        <f>'200'!C63</f>
        <v>0</v>
      </c>
      <c r="D63" s="18">
        <f>'200'!D63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/>
      <c r="B64" s="18">
        <f>'200'!B64</f>
        <v>0</v>
      </c>
      <c r="C64" s="18">
        <f>'200'!C64</f>
        <v>0</v>
      </c>
      <c r="D64" s="18">
        <f>'200'!D64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/>
      <c r="B65" s="18">
        <f>'200'!B65</f>
        <v>0</v>
      </c>
      <c r="C65" s="18">
        <f>'200'!C65</f>
        <v>0</v>
      </c>
      <c r="D65" s="18">
        <f>'200'!D65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/>
      <c r="B66" s="18">
        <f>'200'!B66</f>
        <v>0</v>
      </c>
      <c r="C66" s="18">
        <f>'200'!C66</f>
        <v>0</v>
      </c>
      <c r="D66" s="18">
        <f>'200'!D66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/>
      <c r="B67" s="18">
        <f>'200'!B67</f>
        <v>0</v>
      </c>
      <c r="C67" s="18">
        <f>'200'!C67</f>
        <v>0</v>
      </c>
      <c r="D67" s="18">
        <f>'200'!D67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/>
      <c r="B68" s="18">
        <f>'200'!B68</f>
        <v>0</v>
      </c>
      <c r="C68" s="18">
        <f>'200'!C68</f>
        <v>0</v>
      </c>
      <c r="D68" s="18">
        <f>'200'!D68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/>
      <c r="B69" s="18">
        <f>'200'!B69</f>
        <v>0</v>
      </c>
      <c r="C69" s="18">
        <f>'200'!C69</f>
        <v>0</v>
      </c>
      <c r="D69" s="18">
        <f>'200'!D69</f>
        <v>0</v>
      </c>
      <c r="E69" s="18"/>
      <c r="F69" s="15"/>
      <c r="G69" s="15"/>
      <c r="H69" s="15"/>
      <c r="I69" s="15"/>
      <c r="J69" s="15"/>
      <c r="K69" s="15"/>
    </row>
    <row r="73" spans="1:11" x14ac:dyDescent="0.25">
      <c r="A73" s="19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x14ac:dyDescent="0.25">
      <c r="A74" s="7"/>
      <c r="B74" s="4" t="s">
        <v>28</v>
      </c>
      <c r="C74" s="4"/>
      <c r="D74" s="4"/>
      <c r="E74" s="4"/>
    </row>
    <row r="75" spans="1:11" x14ac:dyDescent="0.25">
      <c r="A75" s="2" t="s">
        <v>3</v>
      </c>
      <c r="B75" s="2" t="s">
        <v>27</v>
      </c>
      <c r="C75" s="2" t="s">
        <v>29</v>
      </c>
      <c r="D75" s="2" t="s">
        <v>4</v>
      </c>
      <c r="E75" s="2" t="s">
        <v>30</v>
      </c>
      <c r="F75" s="2" t="s">
        <v>5</v>
      </c>
      <c r="G75" s="2" t="s">
        <v>5</v>
      </c>
      <c r="H75" s="2" t="s">
        <v>5</v>
      </c>
      <c r="I75" s="2" t="s">
        <v>5</v>
      </c>
      <c r="J75" s="2"/>
      <c r="K75" s="2"/>
    </row>
    <row r="76" spans="1:11" x14ac:dyDescent="0.25">
      <c r="A76" s="1">
        <v>1</v>
      </c>
    </row>
    <row r="77" spans="1:11" x14ac:dyDescent="0.25">
      <c r="A77" s="1">
        <v>2</v>
      </c>
    </row>
    <row r="78" spans="1:11" x14ac:dyDescent="0.25">
      <c r="A78" s="1">
        <v>3</v>
      </c>
    </row>
  </sheetData>
  <mergeCells count="1">
    <mergeCell ref="C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J14" sqref="J14"/>
    </sheetView>
  </sheetViews>
  <sheetFormatPr defaultRowHeight="15" x14ac:dyDescent="0.25"/>
  <cols>
    <col min="2" max="2" width="10.5703125" customWidth="1"/>
    <col min="3" max="3" width="10.85546875" customWidth="1"/>
    <col min="4" max="4" width="11.5703125" customWidth="1"/>
    <col min="5" max="5" width="10.28515625" customWidth="1"/>
    <col min="7" max="7" width="17" customWidth="1"/>
  </cols>
  <sheetData>
    <row r="1" spans="1:7" x14ac:dyDescent="0.25">
      <c r="B1" s="9" t="s">
        <v>17</v>
      </c>
    </row>
    <row r="2" spans="1:7" x14ac:dyDescent="0.25">
      <c r="C2" s="47" t="s">
        <v>21</v>
      </c>
      <c r="D2" s="47"/>
    </row>
    <row r="3" spans="1:7" x14ac:dyDescent="0.25">
      <c r="A3" s="8" t="s">
        <v>11</v>
      </c>
      <c r="B3" s="8" t="s">
        <v>16</v>
      </c>
      <c r="C3" s="8" t="s">
        <v>22</v>
      </c>
      <c r="D3" s="8" t="s">
        <v>23</v>
      </c>
      <c r="E3" s="8" t="s">
        <v>19</v>
      </c>
      <c r="F3" s="8" t="s">
        <v>18</v>
      </c>
      <c r="G3" s="8" t="s">
        <v>20</v>
      </c>
    </row>
    <row r="4" spans="1:7" x14ac:dyDescent="0.25">
      <c r="A4" s="3"/>
      <c r="B4" s="3"/>
      <c r="C4" s="3"/>
      <c r="D4" s="3"/>
      <c r="E4" s="3"/>
      <c r="F4" s="3"/>
      <c r="G4" s="3"/>
    </row>
    <row r="5" spans="1:7" x14ac:dyDescent="0.25">
      <c r="A5" s="3"/>
      <c r="B5" s="3"/>
      <c r="C5" s="3"/>
      <c r="D5" s="3"/>
      <c r="E5" s="3"/>
      <c r="F5" s="3"/>
      <c r="G5" s="3"/>
    </row>
    <row r="6" spans="1:7" x14ac:dyDescent="0.25">
      <c r="A6" s="3"/>
      <c r="B6" s="3"/>
      <c r="C6" s="3"/>
      <c r="D6" s="3"/>
      <c r="E6" s="3"/>
      <c r="F6" s="3"/>
      <c r="G6" s="3"/>
    </row>
    <row r="7" spans="1:7" x14ac:dyDescent="0.25">
      <c r="A7" s="3"/>
      <c r="B7" s="3"/>
      <c r="C7" s="3"/>
      <c r="D7" s="3"/>
      <c r="E7" s="3"/>
      <c r="F7" s="3"/>
      <c r="G7" s="3"/>
    </row>
    <row r="8" spans="1:7" x14ac:dyDescent="0.25">
      <c r="A8" s="3"/>
      <c r="B8" s="3"/>
      <c r="C8" s="3"/>
      <c r="D8" s="3"/>
      <c r="E8" s="3"/>
      <c r="F8" s="3"/>
      <c r="G8" s="3"/>
    </row>
    <row r="9" spans="1:7" x14ac:dyDescent="0.25">
      <c r="A9" s="3"/>
      <c r="B9" s="3"/>
      <c r="C9" s="3"/>
      <c r="D9" s="3"/>
      <c r="E9" s="3"/>
      <c r="F9" s="3"/>
      <c r="G9" s="3"/>
    </row>
    <row r="10" spans="1:7" x14ac:dyDescent="0.25">
      <c r="A10" s="3"/>
      <c r="B10" s="3"/>
      <c r="C10" s="3"/>
      <c r="D10" s="3"/>
      <c r="E10" s="3"/>
      <c r="F10" s="3"/>
      <c r="G10" s="3"/>
    </row>
    <row r="11" spans="1:7" x14ac:dyDescent="0.25">
      <c r="A11" s="3"/>
      <c r="B11" s="3"/>
      <c r="C11" s="3"/>
      <c r="D11" s="3"/>
      <c r="E11" s="3"/>
      <c r="F11" s="3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</sheetData>
  <mergeCells count="1">
    <mergeCell ref="C2:D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G25" sqref="G25"/>
    </sheetView>
  </sheetViews>
  <sheetFormatPr defaultRowHeight="15" x14ac:dyDescent="0.25"/>
  <cols>
    <col min="1" max="2" width="10.140625" customWidth="1"/>
    <col min="3" max="3" width="9.5703125" customWidth="1"/>
    <col min="4" max="4" width="10.140625" customWidth="1"/>
    <col min="5" max="5" width="10.7109375" customWidth="1"/>
    <col min="6" max="6" width="18.42578125" customWidth="1"/>
    <col min="7" max="7" width="10" customWidth="1"/>
  </cols>
  <sheetData>
    <row r="1" spans="1:8" x14ac:dyDescent="0.25">
      <c r="B1" s="6" t="s">
        <v>10</v>
      </c>
    </row>
    <row r="3" spans="1:8" x14ac:dyDescent="0.25">
      <c r="A3" s="8" t="s">
        <v>1</v>
      </c>
      <c r="B3" s="8" t="s">
        <v>2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1"/>
    </row>
    <row r="4" spans="1:8" x14ac:dyDescent="0.25">
      <c r="A4" s="3"/>
      <c r="B4" s="3"/>
      <c r="C4" s="3"/>
      <c r="D4" s="3"/>
      <c r="E4" s="3"/>
      <c r="F4" s="3"/>
      <c r="G4" s="3"/>
    </row>
    <row r="5" spans="1:8" x14ac:dyDescent="0.25">
      <c r="A5" s="3"/>
      <c r="B5" s="3"/>
      <c r="C5" s="3"/>
      <c r="D5" s="3"/>
      <c r="E5" s="3"/>
      <c r="F5" s="3"/>
      <c r="G5" s="3"/>
    </row>
    <row r="6" spans="1:8" x14ac:dyDescent="0.25">
      <c r="A6" s="3"/>
      <c r="B6" s="3"/>
      <c r="C6" s="3"/>
      <c r="D6" s="3"/>
      <c r="E6" s="3"/>
      <c r="F6" s="3"/>
      <c r="G6" s="3"/>
    </row>
    <row r="7" spans="1:8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6"/>
  <sheetViews>
    <sheetView tabSelected="1" workbookViewId="0">
      <selection activeCell="P18" sqref="P18"/>
    </sheetView>
  </sheetViews>
  <sheetFormatPr defaultRowHeight="15" x14ac:dyDescent="0.25"/>
  <cols>
    <col min="1" max="1" width="8" customWidth="1"/>
    <col min="2" max="2" width="13.7109375" customWidth="1"/>
    <col min="3" max="3" width="13.5703125" customWidth="1"/>
    <col min="11" max="11" width="12.7109375" customWidth="1"/>
    <col min="12" max="12" width="11.5703125" customWidth="1"/>
  </cols>
  <sheetData>
    <row r="2" spans="1:12" x14ac:dyDescent="0.25">
      <c r="A2" s="52" t="s">
        <v>3</v>
      </c>
      <c r="B2" s="52" t="s">
        <v>1</v>
      </c>
      <c r="C2" s="52" t="s">
        <v>2</v>
      </c>
      <c r="D2" s="52">
        <v>200</v>
      </c>
      <c r="E2" s="52">
        <v>300</v>
      </c>
      <c r="F2" s="52">
        <v>400</v>
      </c>
      <c r="G2" s="52">
        <v>600</v>
      </c>
      <c r="H2" s="52">
        <v>1000</v>
      </c>
      <c r="I2" s="52">
        <v>1200</v>
      </c>
      <c r="J2" s="52" t="s">
        <v>17</v>
      </c>
      <c r="K2" s="52" t="s">
        <v>167</v>
      </c>
      <c r="L2" s="52" t="s">
        <v>168</v>
      </c>
    </row>
    <row r="3" spans="1:12" x14ac:dyDescent="0.25">
      <c r="A3" s="54">
        <v>1</v>
      </c>
      <c r="B3" s="38" t="s">
        <v>63</v>
      </c>
      <c r="C3" s="38" t="s">
        <v>41</v>
      </c>
      <c r="D3" s="38">
        <v>6</v>
      </c>
      <c r="E3" s="38">
        <v>1</v>
      </c>
      <c r="F3" s="38">
        <v>1</v>
      </c>
      <c r="G3" s="38"/>
      <c r="H3" s="38">
        <v>1</v>
      </c>
      <c r="I3" s="38"/>
      <c r="J3" s="38"/>
      <c r="K3" s="38">
        <f>D3*200+E3*300+F3*400+G3*600+H3*1000</f>
        <v>2900</v>
      </c>
      <c r="L3" s="49">
        <f>'200'!G7+'200'!H7+'200'!K7+'200'!L7+'200'!N7+'200'!O7+'300'!G7+'400'!G7+'1000'!H7</f>
        <v>6.5951388888888882</v>
      </c>
    </row>
    <row r="4" spans="1:12" x14ac:dyDescent="0.25">
      <c r="A4" s="54">
        <v>2</v>
      </c>
      <c r="B4" s="38" t="s">
        <v>44</v>
      </c>
      <c r="C4" s="38" t="s">
        <v>43</v>
      </c>
      <c r="D4" s="38">
        <v>3</v>
      </c>
      <c r="E4" s="38">
        <v>1</v>
      </c>
      <c r="F4" s="38">
        <v>1</v>
      </c>
      <c r="G4" s="38">
        <v>1</v>
      </c>
      <c r="H4" s="38"/>
      <c r="I4" s="38"/>
      <c r="J4" s="38"/>
      <c r="K4" s="38">
        <f>D4*200+E4*300+F4*400+G4*600</f>
        <v>1900</v>
      </c>
      <c r="L4" s="49">
        <f>'200'!G4+'200'!H4+'200'!O4+'300'!G4+'400'!G4+'600'!H4</f>
        <v>3.5</v>
      </c>
    </row>
    <row r="5" spans="1:12" x14ac:dyDescent="0.25">
      <c r="A5" s="54">
        <v>3</v>
      </c>
      <c r="B5" s="38" t="s">
        <v>45</v>
      </c>
      <c r="C5" s="38" t="s">
        <v>36</v>
      </c>
      <c r="D5" s="38">
        <v>1</v>
      </c>
      <c r="E5" s="38">
        <v>1</v>
      </c>
      <c r="F5" s="38">
        <v>1</v>
      </c>
      <c r="G5" s="38">
        <v>1</v>
      </c>
      <c r="H5" s="38"/>
      <c r="I5" s="38"/>
      <c r="J5" s="38"/>
      <c r="K5" s="38">
        <f>D5*200+E5*300+F5*400+G5*600</f>
        <v>1500</v>
      </c>
      <c r="L5" s="49">
        <f>'200'!G9+'300'!H9+'400'!G9+'600'!G9</f>
        <v>3.0791666666666666</v>
      </c>
    </row>
    <row r="6" spans="1:12" x14ac:dyDescent="0.25">
      <c r="A6" s="54">
        <v>4</v>
      </c>
      <c r="B6" s="38" t="s">
        <v>61</v>
      </c>
      <c r="C6" s="38" t="s">
        <v>34</v>
      </c>
      <c r="D6" s="38">
        <v>1</v>
      </c>
      <c r="E6" s="38">
        <v>1</v>
      </c>
      <c r="F6" s="38">
        <v>1</v>
      </c>
      <c r="G6" s="38">
        <v>1</v>
      </c>
      <c r="H6" s="38"/>
      <c r="I6" s="38"/>
      <c r="J6" s="38"/>
      <c r="K6" s="38">
        <f>D6*200+E6*300+F6*400+G6*600</f>
        <v>1500</v>
      </c>
      <c r="L6" s="49">
        <f>'200'!G12+'300'!G12+'400'!G12+'600'!G12</f>
        <v>3.2819444444444441</v>
      </c>
    </row>
    <row r="7" spans="1:12" x14ac:dyDescent="0.25">
      <c r="A7" s="54">
        <v>5</v>
      </c>
      <c r="B7" s="38" t="s">
        <v>52</v>
      </c>
      <c r="C7" s="38" t="s">
        <v>26</v>
      </c>
      <c r="D7" s="38">
        <v>1</v>
      </c>
      <c r="E7" s="38">
        <v>1</v>
      </c>
      <c r="F7" s="38">
        <v>1</v>
      </c>
      <c r="G7" s="38">
        <v>1</v>
      </c>
      <c r="H7" s="38"/>
      <c r="I7" s="38"/>
      <c r="J7" s="38"/>
      <c r="K7" s="38">
        <f>D7*200+E7*300+F7*400+G7*600</f>
        <v>1500</v>
      </c>
      <c r="L7" s="49">
        <f>'200'!H17+'300'!H17+'400'!H17+'600'!G17</f>
        <v>3.6388888888888888</v>
      </c>
    </row>
    <row r="8" spans="1:12" x14ac:dyDescent="0.25">
      <c r="A8" s="54">
        <v>6</v>
      </c>
      <c r="B8" s="38" t="s">
        <v>60</v>
      </c>
      <c r="C8" s="38" t="s">
        <v>37</v>
      </c>
      <c r="D8" s="38"/>
      <c r="E8" s="38">
        <v>1</v>
      </c>
      <c r="F8" s="38">
        <v>1</v>
      </c>
      <c r="G8" s="38">
        <v>1</v>
      </c>
      <c r="H8" s="38"/>
      <c r="I8" s="38"/>
      <c r="J8" s="38"/>
      <c r="K8" s="38">
        <f>D8*200+E8*300+F8*400+G8*600</f>
        <v>1300</v>
      </c>
      <c r="L8" s="49">
        <f>'300'!G19+'400'!G19+'600'!G19</f>
        <v>3.2854166666666664</v>
      </c>
    </row>
    <row r="9" spans="1:12" x14ac:dyDescent="0.25">
      <c r="A9" s="54">
        <v>7</v>
      </c>
      <c r="B9" s="38" t="s">
        <v>68</v>
      </c>
      <c r="C9" s="38" t="s">
        <v>26</v>
      </c>
      <c r="D9" s="38">
        <v>2</v>
      </c>
      <c r="E9" s="38">
        <v>1</v>
      </c>
      <c r="F9" s="38">
        <v>1</v>
      </c>
      <c r="G9" s="38"/>
      <c r="H9" s="38"/>
      <c r="I9" s="38"/>
      <c r="J9" s="38"/>
      <c r="K9" s="38">
        <f>D9*200+E9*300+F9*400+G9*600</f>
        <v>1100</v>
      </c>
      <c r="L9" s="49">
        <f>'200'!H16+'200'!O16+'300'!I16+'400'!G16</f>
        <v>2.5916666666666668</v>
      </c>
    </row>
    <row r="10" spans="1:12" x14ac:dyDescent="0.25">
      <c r="A10" s="54">
        <v>8</v>
      </c>
      <c r="B10" s="40" t="s">
        <v>50</v>
      </c>
      <c r="C10" s="40" t="s">
        <v>38</v>
      </c>
      <c r="D10" s="38">
        <v>5</v>
      </c>
      <c r="E10" s="38"/>
      <c r="F10" s="38"/>
      <c r="G10" s="38"/>
      <c r="H10" s="38"/>
      <c r="I10" s="38"/>
      <c r="J10" s="38"/>
      <c r="K10" s="38">
        <f>D10*200+E10*300+F10*400+G10*600</f>
        <v>1000</v>
      </c>
      <c r="L10" s="49">
        <f>'200'!G5+'200'!H5+'200'!I5+'200'!K5+'200'!N5</f>
        <v>1.7930555555555554</v>
      </c>
    </row>
    <row r="11" spans="1:12" x14ac:dyDescent="0.25">
      <c r="A11" s="54">
        <v>9</v>
      </c>
      <c r="B11" s="38" t="s">
        <v>47</v>
      </c>
      <c r="C11" s="38" t="s">
        <v>37</v>
      </c>
      <c r="D11" s="38">
        <v>2</v>
      </c>
      <c r="E11" s="38"/>
      <c r="F11" s="38"/>
      <c r="G11" s="38">
        <v>1</v>
      </c>
      <c r="H11" s="38"/>
      <c r="I11" s="38"/>
      <c r="J11" s="38"/>
      <c r="K11" s="38">
        <f>D11*200+E11*300+F11*400+G11*600</f>
        <v>1000</v>
      </c>
      <c r="L11" s="49">
        <f>'200'!I20+'200'!O20+'600'!G20</f>
        <v>2.151388888888889</v>
      </c>
    </row>
    <row r="12" spans="1:12" x14ac:dyDescent="0.25">
      <c r="A12" s="54">
        <v>10</v>
      </c>
      <c r="B12" s="38" t="s">
        <v>46</v>
      </c>
      <c r="C12" s="38" t="s">
        <v>39</v>
      </c>
      <c r="D12" s="38">
        <v>3</v>
      </c>
      <c r="E12" s="38"/>
      <c r="F12" s="38"/>
      <c r="G12" s="38"/>
      <c r="H12" s="38"/>
      <c r="I12" s="38"/>
      <c r="J12" s="38"/>
      <c r="K12" s="38">
        <f>D12*200+E12*300+F12*400+G12*600</f>
        <v>600</v>
      </c>
      <c r="L12" s="49">
        <f>'200'!H15+'200'!I15+'200'!L15</f>
        <v>0.99305555555555547</v>
      </c>
    </row>
    <row r="13" spans="1:12" x14ac:dyDescent="0.25">
      <c r="A13" s="54">
        <v>11</v>
      </c>
      <c r="B13" s="38" t="s">
        <v>69</v>
      </c>
      <c r="C13" s="38" t="s">
        <v>39</v>
      </c>
      <c r="D13" s="38">
        <v>3</v>
      </c>
      <c r="E13" s="38"/>
      <c r="F13" s="38"/>
      <c r="G13" s="38"/>
      <c r="H13" s="38"/>
      <c r="I13" s="38"/>
      <c r="J13" s="38"/>
      <c r="K13" s="38">
        <f>D13*200+E13*300+F13*400+G13*600</f>
        <v>600</v>
      </c>
      <c r="L13" s="49">
        <f>'200'!H18+'200'!K18+'200'!M18</f>
        <v>0.97152777777777777</v>
      </c>
    </row>
    <row r="14" spans="1:12" x14ac:dyDescent="0.25">
      <c r="A14" s="54">
        <v>12</v>
      </c>
      <c r="B14" s="40" t="s">
        <v>51</v>
      </c>
      <c r="C14" s="40" t="s">
        <v>26</v>
      </c>
      <c r="D14" s="38">
        <v>3</v>
      </c>
      <c r="E14" s="38"/>
      <c r="F14" s="38"/>
      <c r="G14" s="38"/>
      <c r="H14" s="38"/>
      <c r="I14" s="38"/>
      <c r="J14" s="38"/>
      <c r="K14" s="38">
        <f>D14*200+E14*300+F14*400+G14*600</f>
        <v>600</v>
      </c>
      <c r="L14" s="49">
        <f>'200'!J22+'200'!L22+'200'!N22</f>
        <v>1.4861111111111109</v>
      </c>
    </row>
    <row r="15" spans="1:12" x14ac:dyDescent="0.25">
      <c r="A15" s="54">
        <v>13</v>
      </c>
      <c r="B15" s="38" t="s">
        <v>71</v>
      </c>
      <c r="C15" s="38" t="s">
        <v>65</v>
      </c>
      <c r="D15" s="38">
        <v>2</v>
      </c>
      <c r="E15" s="38"/>
      <c r="F15" s="38"/>
      <c r="G15" s="38"/>
      <c r="H15" s="38"/>
      <c r="I15" s="38"/>
      <c r="J15" s="38"/>
      <c r="K15" s="38">
        <f>D15*200+E15*300+F15*400+G15*600</f>
        <v>400</v>
      </c>
      <c r="L15" s="49">
        <f>'200'!J23+'200'!L23</f>
        <v>1.0861111111111112</v>
      </c>
    </row>
    <row r="16" spans="1:12" x14ac:dyDescent="0.25">
      <c r="A16" s="54">
        <v>14</v>
      </c>
      <c r="B16" s="38" t="s">
        <v>74</v>
      </c>
      <c r="C16" s="38" t="s">
        <v>75</v>
      </c>
      <c r="D16" s="38"/>
      <c r="E16" s="38"/>
      <c r="F16" s="38">
        <v>1</v>
      </c>
      <c r="G16" s="38"/>
      <c r="H16" s="38"/>
      <c r="I16" s="38"/>
      <c r="J16" s="38"/>
      <c r="K16" s="38">
        <f>D16*200+E16*300+F16*400+G16*600</f>
        <v>400</v>
      </c>
      <c r="L16" s="49" t="str">
        <f>'400'!G25</f>
        <v>23:25</v>
      </c>
    </row>
    <row r="17" spans="1:12" x14ac:dyDescent="0.25">
      <c r="A17" s="54">
        <v>15</v>
      </c>
      <c r="B17" s="38" t="s">
        <v>48</v>
      </c>
      <c r="C17" s="38" t="s">
        <v>33</v>
      </c>
      <c r="D17" s="38">
        <v>2</v>
      </c>
      <c r="E17" s="38"/>
      <c r="F17" s="38"/>
      <c r="G17" s="38"/>
      <c r="H17" s="38"/>
      <c r="I17" s="38"/>
      <c r="J17" s="38"/>
      <c r="K17" s="38">
        <f>D17*200+E17*300+F17*400+G17*600</f>
        <v>400</v>
      </c>
      <c r="L17" s="49">
        <f>'200'!K26+'200'!O26</f>
        <v>0.75138888888888888</v>
      </c>
    </row>
    <row r="18" spans="1:12" x14ac:dyDescent="0.25">
      <c r="A18" s="54">
        <v>16</v>
      </c>
      <c r="B18" s="38" t="s">
        <v>53</v>
      </c>
      <c r="C18" s="38" t="s">
        <v>32</v>
      </c>
      <c r="D18" s="38">
        <v>2</v>
      </c>
      <c r="E18" s="38"/>
      <c r="F18" s="38"/>
      <c r="G18" s="38"/>
      <c r="H18" s="38"/>
      <c r="I18" s="38"/>
      <c r="J18" s="38"/>
      <c r="K18" s="38">
        <f>D18*200+E18*300+F18*400+G18*600</f>
        <v>400</v>
      </c>
      <c r="L18" s="49">
        <f>'200'!K29+'200'!O29</f>
        <v>0.77777777777777768</v>
      </c>
    </row>
    <row r="19" spans="1:12" x14ac:dyDescent="0.25">
      <c r="A19" s="54">
        <v>17</v>
      </c>
      <c r="B19" s="38" t="s">
        <v>169</v>
      </c>
      <c r="C19" s="38" t="s">
        <v>31</v>
      </c>
      <c r="D19" s="38">
        <v>1</v>
      </c>
      <c r="E19" s="38"/>
      <c r="F19" s="38"/>
      <c r="G19" s="38"/>
      <c r="H19" s="38"/>
      <c r="I19" s="38"/>
      <c r="J19" s="38"/>
      <c r="K19" s="38">
        <f>D19*200+E19*300+F19*400+G19*600</f>
        <v>200</v>
      </c>
      <c r="L19" s="49" t="str">
        <f>'200'!G6</f>
        <v>10:08</v>
      </c>
    </row>
    <row r="20" spans="1:12" x14ac:dyDescent="0.25">
      <c r="A20" s="54">
        <v>18</v>
      </c>
      <c r="B20" s="38" t="s">
        <v>64</v>
      </c>
      <c r="C20" s="38" t="s">
        <v>37</v>
      </c>
      <c r="D20" s="38">
        <v>1</v>
      </c>
      <c r="E20" s="38"/>
      <c r="F20" s="38"/>
      <c r="G20" s="38"/>
      <c r="H20" s="38"/>
      <c r="I20" s="38"/>
      <c r="J20" s="38"/>
      <c r="K20" s="38">
        <f>D20*200+E20*300+F20*400+G20*600</f>
        <v>200</v>
      </c>
      <c r="L20" s="49" t="str">
        <f>'200'!G8</f>
        <v>8:43</v>
      </c>
    </row>
    <row r="21" spans="1:12" x14ac:dyDescent="0.25">
      <c r="A21" s="54">
        <v>19</v>
      </c>
      <c r="B21" s="38" t="s">
        <v>159</v>
      </c>
      <c r="C21" s="38" t="s">
        <v>65</v>
      </c>
      <c r="D21" s="38">
        <v>1</v>
      </c>
      <c r="E21" s="38"/>
      <c r="F21" s="38"/>
      <c r="G21" s="38"/>
      <c r="H21" s="38"/>
      <c r="I21" s="38"/>
      <c r="J21" s="38"/>
      <c r="K21" s="38">
        <f>D21*200+E21*300+F21*400+G21*600</f>
        <v>200</v>
      </c>
      <c r="L21" s="49" t="str">
        <f>'200'!G10</f>
        <v>9:25</v>
      </c>
    </row>
    <row r="22" spans="1:12" x14ac:dyDescent="0.25">
      <c r="A22" s="54">
        <v>20</v>
      </c>
      <c r="B22" s="38" t="s">
        <v>153</v>
      </c>
      <c r="C22" s="38" t="s">
        <v>66</v>
      </c>
      <c r="D22" s="38">
        <v>1</v>
      </c>
      <c r="E22" s="38"/>
      <c r="F22" s="38"/>
      <c r="G22" s="38"/>
      <c r="H22" s="38"/>
      <c r="I22" s="38"/>
      <c r="J22" s="38"/>
      <c r="K22" s="38">
        <f>D22*200+E22*300+F22*400+G22*600</f>
        <v>200</v>
      </c>
      <c r="L22" s="49" t="str">
        <f>'200'!G11</f>
        <v>10:08</v>
      </c>
    </row>
    <row r="23" spans="1:12" x14ac:dyDescent="0.25">
      <c r="A23" s="54">
        <v>21</v>
      </c>
      <c r="B23" s="40" t="s">
        <v>49</v>
      </c>
      <c r="C23" s="40" t="s">
        <v>34</v>
      </c>
      <c r="D23" s="38">
        <v>1</v>
      </c>
      <c r="E23" s="38"/>
      <c r="F23" s="38"/>
      <c r="G23" s="38"/>
      <c r="H23" s="38"/>
      <c r="I23" s="38"/>
      <c r="J23" s="38"/>
      <c r="K23" s="38">
        <f>D23*200+E23*300+F23*400+G23*600</f>
        <v>200</v>
      </c>
      <c r="L23" s="49" t="str">
        <f>'200'!G13</f>
        <v>9:40</v>
      </c>
    </row>
    <row r="24" spans="1:12" x14ac:dyDescent="0.25">
      <c r="A24" s="54">
        <v>22</v>
      </c>
      <c r="B24" s="38" t="s">
        <v>67</v>
      </c>
      <c r="C24" s="38" t="s">
        <v>35</v>
      </c>
      <c r="D24" s="38">
        <v>1</v>
      </c>
      <c r="E24" s="38"/>
      <c r="F24" s="38"/>
      <c r="G24" s="38"/>
      <c r="H24" s="38"/>
      <c r="I24" s="38"/>
      <c r="J24" s="38"/>
      <c r="K24" s="38">
        <f>D24*200+E24*300+F24*400+G24*600</f>
        <v>200</v>
      </c>
      <c r="L24" s="49" t="str">
        <f>'200'!G14</f>
        <v>12:20</v>
      </c>
    </row>
    <row r="25" spans="1:12" x14ac:dyDescent="0.25">
      <c r="A25" s="54">
        <v>23</v>
      </c>
      <c r="B25" s="38" t="s">
        <v>70</v>
      </c>
      <c r="C25" s="38" t="s">
        <v>38</v>
      </c>
      <c r="D25" s="38">
        <v>1</v>
      </c>
      <c r="E25" s="38"/>
      <c r="F25" s="38"/>
      <c r="G25" s="38"/>
      <c r="H25" s="38"/>
      <c r="I25" s="38"/>
      <c r="J25" s="38"/>
      <c r="K25" s="38">
        <f>D25*200+E25*300+F25*400+G25*600</f>
        <v>200</v>
      </c>
      <c r="L25" s="49" t="str">
        <f>'200'!J21</f>
        <v>13:24</v>
      </c>
    </row>
    <row r="26" spans="1:12" x14ac:dyDescent="0.25">
      <c r="A26" s="54">
        <v>24</v>
      </c>
      <c r="B26" s="38" t="s">
        <v>72</v>
      </c>
      <c r="C26" s="38" t="s">
        <v>73</v>
      </c>
      <c r="D26" s="38">
        <v>1</v>
      </c>
      <c r="E26" s="38"/>
      <c r="F26" s="38"/>
      <c r="G26" s="38"/>
      <c r="H26" s="38"/>
      <c r="I26" s="38"/>
      <c r="J26" s="38"/>
      <c r="K26" s="38">
        <f>D26*200+E26*300+F26*400+G26*600</f>
        <v>200</v>
      </c>
      <c r="L26" s="49" t="str">
        <f>'200'!J24</f>
        <v>13:24</v>
      </c>
    </row>
    <row r="27" spans="1:12" x14ac:dyDescent="0.25">
      <c r="A27" s="54">
        <v>25</v>
      </c>
      <c r="B27" s="38" t="s">
        <v>76</v>
      </c>
      <c r="C27" s="38" t="s">
        <v>77</v>
      </c>
      <c r="D27" s="38">
        <v>1</v>
      </c>
      <c r="E27" s="38"/>
      <c r="F27" s="38"/>
      <c r="G27" s="38"/>
      <c r="H27" s="38"/>
      <c r="I27" s="38"/>
      <c r="J27" s="38"/>
      <c r="K27" s="38">
        <f>D27*200+E27*300+F27*400+G27*600</f>
        <v>200</v>
      </c>
      <c r="L27" s="49" t="str">
        <f>'200'!K27</f>
        <v>12:15</v>
      </c>
    </row>
    <row r="28" spans="1:12" x14ac:dyDescent="0.25">
      <c r="A28" s="54">
        <v>26</v>
      </c>
      <c r="B28" s="38" t="s">
        <v>78</v>
      </c>
      <c r="C28" s="38" t="s">
        <v>79</v>
      </c>
      <c r="D28" s="38">
        <v>1</v>
      </c>
      <c r="E28" s="38"/>
      <c r="F28" s="38"/>
      <c r="G28" s="38"/>
      <c r="H28" s="38"/>
      <c r="I28" s="38"/>
      <c r="J28" s="38"/>
      <c r="K28" s="38">
        <f>D28*200+E28*300+F28*400+G28*600</f>
        <v>200</v>
      </c>
      <c r="L28" s="49" t="str">
        <f>'200'!K28</f>
        <v>10:35</v>
      </c>
    </row>
    <row r="29" spans="1:12" x14ac:dyDescent="0.25">
      <c r="A29" s="54">
        <v>27</v>
      </c>
      <c r="B29" s="40" t="s">
        <v>80</v>
      </c>
      <c r="C29" s="40" t="s">
        <v>40</v>
      </c>
      <c r="D29" s="38">
        <v>1</v>
      </c>
      <c r="E29" s="38"/>
      <c r="F29" s="38"/>
      <c r="G29" s="38"/>
      <c r="H29" s="38"/>
      <c r="I29" s="38"/>
      <c r="J29" s="38"/>
      <c r="K29" s="38">
        <f>D29*200+E29*300+F29*400+G29*600</f>
        <v>200</v>
      </c>
      <c r="L29" s="49" t="str">
        <f>'200'!L30</f>
        <v>12:16</v>
      </c>
    </row>
    <row r="30" spans="1:12" x14ac:dyDescent="0.25">
      <c r="A30" s="54">
        <v>28</v>
      </c>
      <c r="B30" s="40" t="s">
        <v>81</v>
      </c>
      <c r="C30" s="40" t="s">
        <v>82</v>
      </c>
      <c r="D30" s="38">
        <v>1</v>
      </c>
      <c r="E30" s="38"/>
      <c r="F30" s="38"/>
      <c r="G30" s="38"/>
      <c r="H30" s="38"/>
      <c r="I30" s="38"/>
      <c r="J30" s="38"/>
      <c r="K30" s="38">
        <f>D30*200+E30*300+F30*400+G30*600</f>
        <v>200</v>
      </c>
      <c r="L30" s="49" t="str">
        <f>'200'!M31</f>
        <v>12:48</v>
      </c>
    </row>
    <row r="31" spans="1:12" x14ac:dyDescent="0.25">
      <c r="A31" s="54">
        <v>29</v>
      </c>
      <c r="B31" s="38" t="s">
        <v>146</v>
      </c>
      <c r="C31" s="38" t="s">
        <v>147</v>
      </c>
      <c r="D31" s="38">
        <v>1</v>
      </c>
      <c r="E31" s="38"/>
      <c r="F31" s="38"/>
      <c r="G31" s="38"/>
      <c r="H31" s="38"/>
      <c r="I31" s="38"/>
      <c r="J31" s="38"/>
      <c r="K31" s="38">
        <f>D31*200+E31*300+F31*400+G31*600</f>
        <v>200</v>
      </c>
      <c r="L31" s="49" t="str">
        <f>'200'!N32</f>
        <v>8:18</v>
      </c>
    </row>
    <row r="32" spans="1:12" x14ac:dyDescent="0.25">
      <c r="A32" s="54">
        <v>30</v>
      </c>
      <c r="B32" s="38" t="s">
        <v>160</v>
      </c>
      <c r="C32" s="38" t="s">
        <v>161</v>
      </c>
      <c r="D32" s="38">
        <v>1</v>
      </c>
      <c r="E32" s="38"/>
      <c r="F32" s="38"/>
      <c r="G32" s="38"/>
      <c r="H32" s="38"/>
      <c r="I32" s="38"/>
      <c r="J32" s="38"/>
      <c r="K32" s="38">
        <f>D32*200+E32*300+F32*400+G32*600</f>
        <v>200</v>
      </c>
      <c r="L32" s="49" t="str">
        <f>'200'!O33</f>
        <v>8:15</v>
      </c>
    </row>
    <row r="33" spans="1:12" x14ac:dyDescent="0.25">
      <c r="A33" s="54">
        <v>31</v>
      </c>
      <c r="B33" s="55" t="s">
        <v>162</v>
      </c>
      <c r="C33" s="55" t="s">
        <v>35</v>
      </c>
      <c r="D33" s="38">
        <v>1</v>
      </c>
      <c r="E33" s="38"/>
      <c r="F33" s="38"/>
      <c r="G33" s="38"/>
      <c r="H33" s="38"/>
      <c r="I33" s="38"/>
      <c r="J33" s="38"/>
      <c r="K33" s="38">
        <f>D33*200+E33*300+F33*400+G33*600</f>
        <v>200</v>
      </c>
      <c r="L33" s="49" t="str">
        <f>'200'!O34</f>
        <v>12:16</v>
      </c>
    </row>
    <row r="34" spans="1:12" x14ac:dyDescent="0.25">
      <c r="A34" s="54">
        <v>32</v>
      </c>
      <c r="B34" s="55" t="s">
        <v>164</v>
      </c>
      <c r="C34" s="55" t="s">
        <v>65</v>
      </c>
      <c r="D34" s="38">
        <v>1</v>
      </c>
      <c r="E34" s="38"/>
      <c r="F34" s="38"/>
      <c r="G34" s="38"/>
      <c r="H34" s="38"/>
      <c r="I34" s="38"/>
      <c r="J34" s="38"/>
      <c r="K34" s="38">
        <f>D34*200+E34*300+F34*400+G34*600</f>
        <v>200</v>
      </c>
      <c r="L34" s="49" t="str">
        <f>'200'!O35</f>
        <v>9:16</v>
      </c>
    </row>
    <row r="35" spans="1:12" x14ac:dyDescent="0.25">
      <c r="B35" s="51"/>
      <c r="C35" s="51"/>
      <c r="D35" s="51"/>
      <c r="E35" s="51"/>
      <c r="F35" s="51"/>
      <c r="G35" s="51"/>
      <c r="H35" s="51"/>
      <c r="I35" s="51"/>
      <c r="J35" s="51"/>
      <c r="K35" s="50"/>
    </row>
    <row r="36" spans="1:12" x14ac:dyDescent="0.25">
      <c r="J36" s="53" t="s">
        <v>167</v>
      </c>
      <c r="K36" s="48">
        <f>SUM(K3:K34)</f>
        <v>20300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12</vt:i4>
      </vt:variant>
    </vt:vector>
  </HeadingPairs>
  <TitlesOfParts>
    <vt:vector size="21" baseType="lpstr">
      <vt:lpstr>200</vt:lpstr>
      <vt:lpstr>300</vt:lpstr>
      <vt:lpstr>400</vt:lpstr>
      <vt:lpstr>600</vt:lpstr>
      <vt:lpstr>1000</vt:lpstr>
      <vt:lpstr>1200</vt:lpstr>
      <vt:lpstr>Флеши</vt:lpstr>
      <vt:lpstr>Участие в зарубежных бреветах</vt:lpstr>
      <vt:lpstr>Итоги</vt:lpstr>
      <vt:lpstr>RM_1000</vt:lpstr>
      <vt:lpstr>RM_1200</vt:lpstr>
      <vt:lpstr>RM_200</vt:lpstr>
      <vt:lpstr>RM_300</vt:lpstr>
      <vt:lpstr>RM_400</vt:lpstr>
      <vt:lpstr>RM_600</vt:lpstr>
      <vt:lpstr>ОРВМ_1000</vt:lpstr>
      <vt:lpstr>ОРВМ_1200</vt:lpstr>
      <vt:lpstr>ОРВМ_200</vt:lpstr>
      <vt:lpstr>ОРВМ_300</vt:lpstr>
      <vt:lpstr>ОРВМ_400</vt:lpstr>
      <vt:lpstr>ОРВМ_600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Коробка</cp:lastModifiedBy>
  <dcterms:created xsi:type="dcterms:W3CDTF">2016-03-05T15:55:17Z</dcterms:created>
  <dcterms:modified xsi:type="dcterms:W3CDTF">2018-09-10T07:14:39Z</dcterms:modified>
</cp:coreProperties>
</file>